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<sst xmlns="http://schemas.openxmlformats.org/spreadsheetml/2006/main" count="154" uniqueCount="129">
  <si>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</si>
  <si>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</si>
  <si>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</si>
  <si>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</si>
  <si>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</si>
  <si>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</si>
  <si>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</si>
  <si>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</si>
  <si>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</si>
  <si>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</si>
  <si>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</si>
  <si>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</si>
  <si>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</si>
  <si>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</si>
  <si>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</si>
  <si>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</si>
  <si>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</si>
  <si>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</si>
  <si>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</si>
  <si>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</si>
  <si>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</si>
  <si>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</si>
  <si>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</si>
  <si>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</si>
  <si>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</si>
  <si>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</si>
  <si>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</si>
  <si>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</si>
  <si>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</si>
  <si>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</si>
  <si>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</si>
  <si>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</si>
  <si>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</si>
  <si>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</si>
  <si>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</si>
  <si>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</si>
  <si>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</si>
  <si>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</si>
  <si>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</si>
  <si>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</si>
  <si>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</si>
  <si>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</si>
  <si>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</si>
  <si>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</si>
  <si>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</si>
  <si>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</si>
  <si>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</si>
  <si>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</si>
  <si>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</si>
  <si>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</si>
  <si>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</si>
  <si>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</si>
  <si>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</si>
  <si>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</si>
  <si>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</si>
  <si>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</si>
  <si>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</si>
  <si>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</si>
  <si>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</si>
  <si>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</si>
  <si>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</si>
  <si>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</si>
  <si>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</si>
  <si>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</si>
  <si>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</si>
  <si>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</si>
  <si>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</si>
  <si>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</si>
  <si>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</si>
  <si>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</si>
  <si>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</si>
  <si>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</si>
  <si>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</si>
  <si>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</si>
  <si>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</si>
  <si>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</si>
  <si>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</si>
  <si>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</si>
  <si>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</si>
  <si>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</si>
  <si>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</si>
  <si>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</si>
  <si>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</si>
  <si>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</si>
  <si>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</si>
  <si>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</si>
  <si>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</si>
  <si>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</si>
  <si>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</si>
  <si>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</si>
  <si>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</si>
  <si>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</si>
  <si>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</si>
  <si>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</si>
  <si>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</si>
  <si>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</si>
  <si>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</si>
  <si>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</si>
  <si>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</si>
  <si>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</si>
  <si>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</si>
  <si>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</si>
  <si>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</si>
  <si>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</si>
  <si>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</si>
  <si>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</si>
  <si>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</si>
  <si>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</si>
  <si>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</si>
  <si>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</si>
  <si>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</si>
  <si>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</si>
  <si>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</si>
  <si>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</si>
  <si>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</si>
  <si>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</si>
  <si>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</si>
  <si>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</si>
  <si>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</si>
  <si>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</si>
  <si>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</si>
  <si>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</si>
  <si>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</si>
  <si>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Т.В. ГАПОЛЯК</t>
  </si>
  <si>
    <t>Г.Я. ЯЦЕНОВИЧ</t>
  </si>
  <si>
    <t>(03431) 2-13-71</t>
  </si>
  <si>
    <t>(03431) 2-21-91</t>
  </si>
  <si>
    <t>inbox@gl.if.court.gov.ua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</si>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</sst>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&amp;L02396BC8&amp;C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1103</v>
      </c>
      <c r="D6" s="96">
        <f>SUM(D7,D10,D13,D14,D15,D21,D24,D25,D18,D19,D20)</f>
        <v>880276.8400000001</v>
      </c>
      <c r="E6" s="96">
        <f>SUM(E7,E10,E13,E14,E15,E21,E24,E25,E18,E19,E20)</f>
        <v>1001</v>
      </c>
      <c r="F6" s="96">
        <f>SUM(F7,F10,F13,F14,F15,F21,F24,F25,F18,F19,F20)</f>
        <v>733584.9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102</v>
      </c>
      <c r="L6" s="96">
        <f>SUM(L7,L10,L13,L14,L15,L21,L24,L25,L18,L19,L20)</f>
        <v>87939.59</v>
      </c>
    </row>
    <row r="7" spans="1:12" ht="16.5" customHeight="1">
      <c r="A7" s="87">
        <v>2</v>
      </c>
      <c r="B7" s="90" t="s">
        <v>74</v>
      </c>
      <c r="C7" s="97">
        <v>297</v>
      </c>
      <c r="D7" s="97">
        <v>487793.84</v>
      </c>
      <c r="E7" s="97">
        <v>229</v>
      </c>
      <c r="F7" s="97">
        <v>358336.5</v>
      </c>
      <c r="G7" s="97"/>
      <c r="H7" s="97"/>
      <c r="I7" s="97"/>
      <c r="J7" s="97"/>
      <c r="K7" s="97">
        <v>68</v>
      </c>
      <c r="L7" s="97">
        <v>64558.59</v>
      </c>
    </row>
    <row r="8" spans="1:12" ht="16.5" customHeight="1">
      <c r="A8" s="87">
        <v>3</v>
      </c>
      <c r="B8" s="91" t="s">
        <v>75</v>
      </c>
      <c r="C8" s="97">
        <v>70</v>
      </c>
      <c r="D8" s="97">
        <v>221181.17</v>
      </c>
      <c r="E8" s="97">
        <v>70</v>
      </c>
      <c r="F8" s="97">
        <v>162007.83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227</v>
      </c>
      <c r="D9" s="97">
        <v>266612.67</v>
      </c>
      <c r="E9" s="97">
        <v>159</v>
      </c>
      <c r="F9" s="97">
        <v>196328.67</v>
      </c>
      <c r="G9" s="97"/>
      <c r="H9" s="97"/>
      <c r="I9" s="97"/>
      <c r="J9" s="97"/>
      <c r="K9" s="97">
        <v>68</v>
      </c>
      <c r="L9" s="97">
        <v>64558.59</v>
      </c>
    </row>
    <row r="10" spans="1:12" ht="19.5" customHeight="1">
      <c r="A10" s="87">
        <v>5</v>
      </c>
      <c r="B10" s="90" t="s">
        <v>77</v>
      </c>
      <c r="C10" s="97">
        <v>129</v>
      </c>
      <c r="D10" s="97">
        <v>119856</v>
      </c>
      <c r="E10" s="97">
        <v>107</v>
      </c>
      <c r="F10" s="97">
        <v>105923</v>
      </c>
      <c r="G10" s="97"/>
      <c r="H10" s="97"/>
      <c r="I10" s="97"/>
      <c r="J10" s="97"/>
      <c r="K10" s="97">
        <v>22</v>
      </c>
      <c r="L10" s="97">
        <v>19976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6474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127</v>
      </c>
      <c r="D12" s="97">
        <v>115316</v>
      </c>
      <c r="E12" s="97">
        <v>105</v>
      </c>
      <c r="F12" s="97">
        <v>99449</v>
      </c>
      <c r="G12" s="97"/>
      <c r="H12" s="97"/>
      <c r="I12" s="97"/>
      <c r="J12" s="97"/>
      <c r="K12" s="97">
        <v>22</v>
      </c>
      <c r="L12" s="97">
        <v>19976</v>
      </c>
    </row>
    <row r="13" spans="1:12" ht="15" customHeight="1">
      <c r="A13" s="87">
        <v>8</v>
      </c>
      <c r="B13" s="90" t="s">
        <v>18</v>
      </c>
      <c r="C13" s="97">
        <v>146</v>
      </c>
      <c r="D13" s="97">
        <v>132568</v>
      </c>
      <c r="E13" s="97">
        <v>145</v>
      </c>
      <c r="F13" s="97">
        <v>133476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88</v>
      </c>
      <c r="D15" s="97">
        <v>41314</v>
      </c>
      <c r="E15" s="97">
        <v>88</v>
      </c>
      <c r="F15" s="97">
        <v>44473.4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86</v>
      </c>
      <c r="D17" s="97">
        <v>39044</v>
      </c>
      <c r="E17" s="97">
        <v>86</v>
      </c>
      <c r="F17" s="97">
        <v>42203.4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427</v>
      </c>
      <c r="D18" s="97">
        <v>96929</v>
      </c>
      <c r="E18" s="97">
        <v>416</v>
      </c>
      <c r="F18" s="97">
        <v>89438</v>
      </c>
      <c r="G18" s="97"/>
      <c r="H18" s="97"/>
      <c r="I18" s="97"/>
      <c r="J18" s="97"/>
      <c r="K18" s="97">
        <v>11</v>
      </c>
      <c r="L18" s="97">
        <v>2497</v>
      </c>
    </row>
    <row r="19" spans="1:12" ht="21" customHeight="1">
      <c r="A19" s="87">
        <v>14</v>
      </c>
      <c r="B19" s="99" t="s">
        <v>105</v>
      </c>
      <c r="C19" s="97">
        <v>16</v>
      </c>
      <c r="D19" s="97">
        <v>1816</v>
      </c>
      <c r="E19" s="97">
        <v>16</v>
      </c>
      <c r="F19" s="97">
        <v>1938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9080</v>
      </c>
      <c r="E39" s="96">
        <f>SUM(E40,E47,E48,E49)</f>
        <v>9</v>
      </c>
      <c r="F39" s="96">
        <f>SUM(F40,F47,F48,F49)</f>
        <v>4961.4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9080</v>
      </c>
      <c r="E40" s="97">
        <f>SUM(E41,E44)</f>
        <v>9</v>
      </c>
      <c r="F40" s="97">
        <f>SUM(F41,F44)</f>
        <v>4961.4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908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908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8172</v>
      </c>
      <c r="E44" s="97">
        <v>8</v>
      </c>
      <c r="F44" s="97">
        <v>4053.4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8172</v>
      </c>
      <c r="E46" s="97">
        <v>8</v>
      </c>
      <c r="F46" s="97">
        <v>4053.4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435</v>
      </c>
      <c r="D55" s="96">
        <v>197490</v>
      </c>
      <c r="E55" s="96">
        <v>234</v>
      </c>
      <c r="F55" s="96">
        <v>106236</v>
      </c>
      <c r="G55" s="96"/>
      <c r="H55" s="96"/>
      <c r="I55" s="96">
        <v>434</v>
      </c>
      <c r="J55" s="96">
        <v>197036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1548</v>
      </c>
      <c r="D56" s="96">
        <f t="shared" si="0"/>
        <v>1086846.84</v>
      </c>
      <c r="E56" s="96">
        <f t="shared" si="0"/>
        <v>1244</v>
      </c>
      <c r="F56" s="96">
        <f t="shared" si="0"/>
        <v>844782.3</v>
      </c>
      <c r="G56" s="96">
        <f t="shared" si="0"/>
        <v>0</v>
      </c>
      <c r="H56" s="96">
        <f t="shared" si="0"/>
        <v>0</v>
      </c>
      <c r="I56" s="96">
        <f t="shared" si="0"/>
        <v>434</v>
      </c>
      <c r="J56" s="96">
        <f t="shared" si="0"/>
        <v>197036</v>
      </c>
      <c r="K56" s="96">
        <f t="shared" si="0"/>
        <v>104</v>
      </c>
      <c r="L56" s="96">
        <f t="shared" si="0"/>
        <v>89301.59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&amp;L02396BC8&amp;CФорма № 10, Підрозділ: Галицький районний суд Івано-Франківської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104</v>
      </c>
      <c r="F4" s="93">
        <f>SUM(F5:F25)</f>
        <v>89301.59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6446.59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92</v>
      </c>
      <c r="F7" s="95">
        <v>76045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&amp;L02396BC8&amp;CФорма № 10, Підрозділ: Галицький районний суд Івано-Франківської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2022-01-12T13:54:17Z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02396BC8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