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<sst xmlns="http://schemas.openxmlformats.org/spreadsheetml/2006/main" count="154" uniqueCount="129">
  <si>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</si>
  <si>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</si>
  <si>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</si>
  <si>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</si>
  <si>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</si>
  <si>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</si>
  <si>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</si>
  <si>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</si>
  <si>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</si>
  <si>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</si>
  <si>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</si>
  <si>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</si>
  <si>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</si>
  <si>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</si>
  <si>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</si>
  <si>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</si>
  <si>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</si>
  <si>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</si>
  <si>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</si>
  <si>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</si>
  <si>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</si>
  <si>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</si>
  <si>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</si>
  <si>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</si>
  <si>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</si>
  <si>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</si>
  <si>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</si>
  <si>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</si>
  <si>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</si>
  <si>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</si>
  <si>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</si>
  <si>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</si>
  <si>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</si>
  <si>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</si>
  <si>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</si>
  <si>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</si>
  <si>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</si>
  <si>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</si>
  <si>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</si>
  <si>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</si>
  <si>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</si>
  <si>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</si>
  <si>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</si>
  <si>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</si>
  <si>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</si>
  <si>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</si>
  <si>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</si>
  <si>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</si>
  <si>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</si>
  <si>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</si>
  <si>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</si>
  <si>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</si>
  <si>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</si>
  <si>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</si>
  <si>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</si>
  <si>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</si>
  <si>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</si>
  <si>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</si>
  <si>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</si>
  <si>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</si>
  <si>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</si>
  <si>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</si>
  <si>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</si>
  <si>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</si>
  <si>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</si>
  <si>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</si>
  <si>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</si>
  <si>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</si>
  <si>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</si>
  <si>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</si>
  <si>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</si>
  <si>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</si>
  <si>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</si>
  <si>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</si>
  <si>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</si>
  <si>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</si>
  <si>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</si>
  <si>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</si>
  <si>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</si>
  <si>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</si>
  <si>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</si>
  <si>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</si>
  <si>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</si>
  <si>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</si>
  <si>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</si>
  <si>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</si>
  <si>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</si>
  <si>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</si>
  <si>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</si>
  <si>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</si>
  <si>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</si>
  <si>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</si>
  <si>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</si>
  <si>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</si>
  <si>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</si>
  <si>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</si>
  <si>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</si>
  <si>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</si>
  <si>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</si>
  <si>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</si>
  <si>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</si>
  <si>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</si>
  <si>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</si>
  <si>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</si>
  <si>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</si>
  <si>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</si>
  <si>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</si>
  <si>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</si>
  <si>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</si>
  <si>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</si>
  <si>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</si>
  <si>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</si>
  <si>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</si>
  <si>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</si>
  <si>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</si>
  <si>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</si>
  <si>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</si>
  <si>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</si>
  <si>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</si>
  <si>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Галицький районний суд Івано-Франківської області</t>
  </si>
  <si>
    <t>77101. Івано-Франківська область.м. Галич</t>
  </si>
  <si>
    <t>вул. Караїмська</t>
  </si>
  <si>
    <t/>
  </si>
  <si>
    <t>М.Р. Мергель</t>
  </si>
  <si>
    <t>О.І. Єрошенко</t>
  </si>
  <si>
    <t>(03431)2-13-71</t>
  </si>
  <si>
    <t>(03431)2-21-91</t>
  </si>
  <si>
    <t>inbox@gl.if.court.gov.ua</t>
  </si>
  <si>
    <t>2 липня 2021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</si>
</sst>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&amp;LF5A4FB79&amp;C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499</v>
      </c>
      <c r="D6" s="96">
        <f>SUM(D7,D10,D13,D14,D15,D21,D24,D25,D18,D19,D20)</f>
        <v>399586.22</v>
      </c>
      <c r="E6" s="96">
        <f>SUM(E7,E10,E13,E14,E15,E21,E24,E25,E18,E19,E20)</f>
        <v>445</v>
      </c>
      <c r="F6" s="96">
        <f>SUM(F7,F10,F13,F14,F15,F21,F24,F25,F18,F19,F20)</f>
        <v>369796.5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54</v>
      </c>
      <c r="L6" s="96">
        <f>SUM(L7,L10,L13,L14,L15,L21,L24,L25,L18,L19,L20)</f>
        <v>44265</v>
      </c>
    </row>
    <row r="7" spans="1:12" ht="16.5" customHeight="1">
      <c r="A7" s="87">
        <v>2</v>
      </c>
      <c r="B7" s="90" t="s">
        <v>74</v>
      </c>
      <c r="C7" s="97">
        <v>165</v>
      </c>
      <c r="D7" s="97">
        <v>228314.72</v>
      </c>
      <c r="E7" s="97">
        <v>124</v>
      </c>
      <c r="F7" s="97">
        <v>204675.6</v>
      </c>
      <c r="G7" s="97"/>
      <c r="H7" s="97"/>
      <c r="I7" s="97"/>
      <c r="J7" s="97"/>
      <c r="K7" s="97">
        <v>41</v>
      </c>
      <c r="L7" s="97">
        <v>37228</v>
      </c>
    </row>
    <row r="8" spans="1:12" ht="16.5" customHeight="1">
      <c r="A8" s="87">
        <v>3</v>
      </c>
      <c r="B8" s="91" t="s">
        <v>75</v>
      </c>
      <c r="C8" s="97">
        <v>43</v>
      </c>
      <c r="D8" s="97">
        <v>100815.82</v>
      </c>
      <c r="E8" s="97">
        <v>43</v>
      </c>
      <c r="F8" s="97">
        <v>99429.62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122</v>
      </c>
      <c r="D9" s="97">
        <v>127498.9</v>
      </c>
      <c r="E9" s="97">
        <v>81</v>
      </c>
      <c r="F9" s="97">
        <v>105245.98</v>
      </c>
      <c r="G9" s="97"/>
      <c r="H9" s="97"/>
      <c r="I9" s="97"/>
      <c r="J9" s="97"/>
      <c r="K9" s="97">
        <v>41</v>
      </c>
      <c r="L9" s="97">
        <v>37228</v>
      </c>
    </row>
    <row r="10" spans="1:12" ht="19.5" customHeight="1">
      <c r="A10" s="87">
        <v>5</v>
      </c>
      <c r="B10" s="90" t="s">
        <v>77</v>
      </c>
      <c r="C10" s="97">
        <v>51</v>
      </c>
      <c r="D10" s="97">
        <v>49032</v>
      </c>
      <c r="E10" s="97">
        <v>45</v>
      </c>
      <c r="F10" s="97">
        <v>45975</v>
      </c>
      <c r="G10" s="97"/>
      <c r="H10" s="97"/>
      <c r="I10" s="97"/>
      <c r="J10" s="97"/>
      <c r="K10" s="97">
        <v>6</v>
      </c>
      <c r="L10" s="97">
        <v>5448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4540</v>
      </c>
      <c r="E11" s="97">
        <v>2</v>
      </c>
      <c r="F11" s="97">
        <v>6474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49</v>
      </c>
      <c r="D12" s="97">
        <v>44492</v>
      </c>
      <c r="E12" s="97">
        <v>43</v>
      </c>
      <c r="F12" s="97">
        <v>39501</v>
      </c>
      <c r="G12" s="97"/>
      <c r="H12" s="97"/>
      <c r="I12" s="97"/>
      <c r="J12" s="97"/>
      <c r="K12" s="97">
        <v>6</v>
      </c>
      <c r="L12" s="97">
        <v>5448</v>
      </c>
    </row>
    <row r="13" spans="1:12" ht="15" customHeight="1">
      <c r="A13" s="87">
        <v>8</v>
      </c>
      <c r="B13" s="90" t="s">
        <v>18</v>
      </c>
      <c r="C13" s="97">
        <v>73</v>
      </c>
      <c r="D13" s="97">
        <v>66284</v>
      </c>
      <c r="E13" s="97">
        <v>73</v>
      </c>
      <c r="F13" s="97">
        <v>66284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37</v>
      </c>
      <c r="D15" s="97">
        <v>17479</v>
      </c>
      <c r="E15" s="97">
        <v>37</v>
      </c>
      <c r="F15" s="97">
        <v>19722.4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36</v>
      </c>
      <c r="D17" s="97">
        <v>16344</v>
      </c>
      <c r="E17" s="97">
        <v>36</v>
      </c>
      <c r="F17" s="97">
        <v>18587.4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166</v>
      </c>
      <c r="D18" s="97">
        <v>37682</v>
      </c>
      <c r="E18" s="97">
        <v>159</v>
      </c>
      <c r="F18" s="97">
        <v>32234</v>
      </c>
      <c r="G18" s="97"/>
      <c r="H18" s="97"/>
      <c r="I18" s="97"/>
      <c r="J18" s="97"/>
      <c r="K18" s="97">
        <v>7</v>
      </c>
      <c r="L18" s="97">
        <v>1589</v>
      </c>
    </row>
    <row r="19" spans="1:12" ht="21" customHeight="1">
      <c r="A19" s="87">
        <v>14</v>
      </c>
      <c r="B19" s="99" t="s">
        <v>105</v>
      </c>
      <c r="C19" s="97">
        <v>7</v>
      </c>
      <c r="D19" s="97">
        <v>794.5</v>
      </c>
      <c r="E19" s="97">
        <v>7</v>
      </c>
      <c r="F19" s="97">
        <v>905.5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908</v>
      </c>
      <c r="E39" s="96">
        <f>SUM(E40,E47,E48,E49)</f>
        <v>1</v>
      </c>
      <c r="F39" s="96">
        <f>SUM(F40,F47,F48,F49)</f>
        <v>454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908</v>
      </c>
      <c r="E40" s="97">
        <f>SUM(E41,E44)</f>
        <v>1</v>
      </c>
      <c r="F40" s="97">
        <f>SUM(F41,F44)</f>
        <v>454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908</v>
      </c>
      <c r="E44" s="97">
        <v>1</v>
      </c>
      <c r="F44" s="97">
        <v>454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908</v>
      </c>
      <c r="E46" s="97">
        <v>1</v>
      </c>
      <c r="F46" s="97">
        <v>454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194</v>
      </c>
      <c r="D55" s="96">
        <v>88076</v>
      </c>
      <c r="E55" s="96">
        <v>105</v>
      </c>
      <c r="F55" s="96">
        <v>47670</v>
      </c>
      <c r="G55" s="96"/>
      <c r="H55" s="96"/>
      <c r="I55" s="96">
        <v>194</v>
      </c>
      <c r="J55" s="96">
        <v>88076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694</v>
      </c>
      <c r="D56" s="96">
        <f t="shared" si="0"/>
        <v>488570.22</v>
      </c>
      <c r="E56" s="96">
        <f t="shared" si="0"/>
        <v>551</v>
      </c>
      <c r="F56" s="96">
        <f t="shared" si="0"/>
        <v>417920.5</v>
      </c>
      <c r="G56" s="96">
        <f t="shared" si="0"/>
        <v>0</v>
      </c>
      <c r="H56" s="96">
        <f t="shared" si="0"/>
        <v>0</v>
      </c>
      <c r="I56" s="96">
        <f t="shared" si="0"/>
        <v>194</v>
      </c>
      <c r="J56" s="96">
        <f t="shared" si="0"/>
        <v>88076</v>
      </c>
      <c r="K56" s="96">
        <f t="shared" si="0"/>
        <v>54</v>
      </c>
      <c r="L56" s="96">
        <f t="shared" si="0"/>
        <v>44265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&amp;LF5A4FB79&amp;CФорма № 10, Підрозділ: Галицький районний суд Івано-Франківської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54</v>
      </c>
      <c r="F4" s="93">
        <f>SUM(F5:F25)</f>
        <v>44265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908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908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50</v>
      </c>
      <c r="F7" s="95">
        <v>40633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908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908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&amp;LF5A4FB79&amp;CФорма № 10, Підрозділ: Галицький районний суд Івано-Франківської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2021-07-09T06:02:00Z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10_00341_2.2021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FCD03F13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3.27.2.2632</vt:lpwstr>
  </property>
</Properties>
</file>