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<sst xmlns="http://schemas.openxmlformats.org/spreadsheetml/2006/main" count="154" uniqueCount="129">
  <si>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</si>
  <si>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</si>
  <si>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</si>
  <si>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</si>
  <si>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</si>
  <si>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</si>
  <si>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</si>
  <si>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</si>
  <si>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</si>
  <si>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</si>
  <si>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</si>
  <si>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</si>
  <si>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</si>
  <si>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</si>
  <si>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</si>
  <si>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</si>
  <si>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</si>
  <si>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</si>
  <si>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</si>
  <si>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</si>
  <si>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</si>
  <si>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</si>
  <si>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</si>
  <si>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</si>
  <si>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</si>
  <si>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</si>
  <si>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</si>
  <si>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</si>
  <si>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</si>
  <si>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</si>
  <si>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</si>
  <si>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</si>
  <si>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</si>
  <si>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</si>
  <si>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</si>
  <si>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</si>
  <si>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</si>
  <si>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</si>
  <si>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</si>
  <si>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</si>
  <si>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</si>
  <si>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</si>
  <si>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</si>
  <si>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</si>
  <si>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</si>
  <si>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</si>
  <si>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</si>
  <si>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</si>
  <si>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</si>
  <si>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</si>
  <si>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</si>
  <si>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</si>
  <si>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</si>
  <si>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</si>
  <si>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</si>
  <si>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</si>
  <si>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</si>
  <si>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</si>
  <si>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</si>
  <si>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</si>
  <si>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</si>
  <si>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</si>
  <si>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</si>
  <si>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</si>
  <si>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</si>
  <si>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</si>
  <si>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</si>
  <si>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</si>
  <si>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</si>
  <si>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</si>
  <si>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</si>
  <si>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</si>
  <si>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</si>
  <si>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</si>
  <si>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</si>
  <si>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</si>
  <si>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</si>
  <si>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</si>
  <si>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</si>
  <si>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</si>
  <si>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</si>
  <si>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</si>
  <si>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</si>
  <si>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</si>
  <si>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</si>
  <si>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</si>
  <si>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</si>
  <si>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</si>
  <si>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</si>
  <si>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</si>
  <si>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</si>
  <si>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</si>
  <si>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</si>
  <si>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</si>
  <si>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</si>
  <si>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</si>
  <si>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</si>
  <si>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</si>
  <si>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</si>
  <si>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</si>
  <si>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</si>
  <si>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</si>
  <si>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</si>
  <si>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</si>
  <si>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</si>
  <si>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</si>
  <si>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</si>
  <si>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</si>
  <si>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</si>
  <si>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</si>
  <si>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</si>
  <si>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</si>
  <si>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</si>
  <si>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</si>
  <si>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</si>
  <si>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</si>
  <si>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</si>
  <si>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</si>
  <si>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</si>
  <si>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Галицький районний суд Івано-Франківської області</t>
  </si>
  <si>
    <t>77101. Івано-Франківська область.м. Галич</t>
  </si>
  <si>
    <t>вул. Караїмська</t>
  </si>
  <si>
    <t/>
  </si>
  <si>
    <t>І.М. Юсип</t>
  </si>
  <si>
    <t>І.Б. Яблонь</t>
  </si>
  <si>
    <t>(03431) 2-13-71</t>
  </si>
  <si>
    <t>(03431) 2-21-91</t>
  </si>
  <si>
    <t>inbox@gl.if.court.gov.ua</t>
  </si>
  <si>
    <t>3 липня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</si>
</sst>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2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&amp;L4A8B3E47&amp;C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331</v>
      </c>
      <c r="D6" s="96">
        <f>SUM(D7,D10,D13,D14,D15,D21,D24,D25,D18,D19,D20)</f>
        <v>318298.19999999995</v>
      </c>
      <c r="E6" s="96">
        <f>SUM(E7,E10,E13,E14,E15,E21,E24,E25,E18,E19,E20)</f>
        <v>270</v>
      </c>
      <c r="F6" s="96">
        <f>SUM(F7,F10,F13,F14,F15,F21,F24,F25,F18,F19,F20)</f>
        <v>264854.35000000003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61</v>
      </c>
      <c r="L6" s="96">
        <f>SUM(L7,L10,L13,L14,L15,L21,L24,L25,L18,L19,L20)</f>
        <v>64015.5800000001</v>
      </c>
    </row>
    <row r="7" spans="1:12" ht="16.5" customHeight="1">
      <c r="A7" s="87">
        <v>2</v>
      </c>
      <c r="B7" s="90" t="s">
        <v>74</v>
      </c>
      <c r="C7" s="97">
        <v>143</v>
      </c>
      <c r="D7" s="97">
        <v>203318.8</v>
      </c>
      <c r="E7" s="97">
        <v>92</v>
      </c>
      <c r="F7" s="97">
        <v>152397.35</v>
      </c>
      <c r="G7" s="97"/>
      <c r="H7" s="97"/>
      <c r="I7" s="97"/>
      <c r="J7" s="97"/>
      <c r="K7" s="97">
        <v>51</v>
      </c>
      <c r="L7" s="97">
        <v>59391.1800000001</v>
      </c>
    </row>
    <row r="8" spans="1:12" ht="16.5" customHeight="1">
      <c r="A8" s="87">
        <v>3</v>
      </c>
      <c r="B8" s="91" t="s">
        <v>75</v>
      </c>
      <c r="C8" s="97">
        <v>34</v>
      </c>
      <c r="D8" s="97">
        <v>84551.87</v>
      </c>
      <c r="E8" s="97">
        <v>34</v>
      </c>
      <c r="F8" s="97">
        <v>85850.1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109</v>
      </c>
      <c r="D9" s="97">
        <v>118766.93</v>
      </c>
      <c r="E9" s="97">
        <v>58</v>
      </c>
      <c r="F9" s="97">
        <v>66547.25</v>
      </c>
      <c r="G9" s="97"/>
      <c r="H9" s="97"/>
      <c r="I9" s="97"/>
      <c r="J9" s="97"/>
      <c r="K9" s="97">
        <v>51</v>
      </c>
      <c r="L9" s="97">
        <v>59391.1800000001</v>
      </c>
    </row>
    <row r="10" spans="1:12" ht="19.5" customHeight="1">
      <c r="A10" s="87">
        <v>5</v>
      </c>
      <c r="B10" s="90" t="s">
        <v>77</v>
      </c>
      <c r="C10" s="97">
        <v>45</v>
      </c>
      <c r="D10" s="97">
        <v>37836</v>
      </c>
      <c r="E10" s="97">
        <v>42</v>
      </c>
      <c r="F10" s="97">
        <v>36780.8</v>
      </c>
      <c r="G10" s="97"/>
      <c r="H10" s="97"/>
      <c r="I10" s="97"/>
      <c r="J10" s="97"/>
      <c r="K10" s="97">
        <v>3</v>
      </c>
      <c r="L10" s="97">
        <v>2522.4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45</v>
      </c>
      <c r="D12" s="97">
        <v>37836</v>
      </c>
      <c r="E12" s="97">
        <v>42</v>
      </c>
      <c r="F12" s="97">
        <v>36780.8</v>
      </c>
      <c r="G12" s="97"/>
      <c r="H12" s="97"/>
      <c r="I12" s="97"/>
      <c r="J12" s="97"/>
      <c r="K12" s="97">
        <v>3</v>
      </c>
      <c r="L12" s="97">
        <v>2522.4</v>
      </c>
    </row>
    <row r="13" spans="1:12" ht="15" customHeight="1">
      <c r="A13" s="87">
        <v>8</v>
      </c>
      <c r="B13" s="90" t="s">
        <v>18</v>
      </c>
      <c r="C13" s="97">
        <v>62</v>
      </c>
      <c r="D13" s="97">
        <v>52129.6</v>
      </c>
      <c r="E13" s="97">
        <v>61</v>
      </c>
      <c r="F13" s="97">
        <v>51154</v>
      </c>
      <c r="G13" s="97"/>
      <c r="H13" s="97"/>
      <c r="I13" s="97"/>
      <c r="J13" s="97"/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37</v>
      </c>
      <c r="D15" s="97">
        <v>15554.8</v>
      </c>
      <c r="E15" s="97">
        <v>37</v>
      </c>
      <c r="F15" s="97">
        <v>16324.4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37</v>
      </c>
      <c r="D17" s="97">
        <v>15554.8</v>
      </c>
      <c r="E17" s="97">
        <v>37</v>
      </c>
      <c r="F17" s="97">
        <v>16324.4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43</v>
      </c>
      <c r="D18" s="97">
        <v>9038.6</v>
      </c>
      <c r="E18" s="97">
        <v>37</v>
      </c>
      <c r="F18" s="97">
        <v>7777.4</v>
      </c>
      <c r="G18" s="97"/>
      <c r="H18" s="97"/>
      <c r="I18" s="97"/>
      <c r="J18" s="97"/>
      <c r="K18" s="97">
        <v>6</v>
      </c>
      <c r="L18" s="97">
        <v>1261.2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>
        <v>1</v>
      </c>
      <c r="D20" s="97">
        <v>420.4</v>
      </c>
      <c r="E20" s="97">
        <v>1</v>
      </c>
      <c r="F20" s="97">
        <v>420.4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1681.6</v>
      </c>
      <c r="E39" s="96">
        <f>SUM(E40,E47,E48,E49)</f>
        <v>2</v>
      </c>
      <c r="F39" s="96">
        <f>SUM(F40,F47,F48,F49)</f>
        <v>1681.8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1681.6</v>
      </c>
      <c r="E40" s="97">
        <f>SUM(E41,E44)</f>
        <v>2</v>
      </c>
      <c r="F40" s="97">
        <f>SUM(F41,F44)</f>
        <v>1681.8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1681.6</v>
      </c>
      <c r="E44" s="97">
        <v>2</v>
      </c>
      <c r="F44" s="97">
        <v>1681.8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1681.6</v>
      </c>
      <c r="E46" s="97">
        <v>2</v>
      </c>
      <c r="F46" s="97">
        <v>1681.8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180</v>
      </c>
      <c r="D55" s="96">
        <v>75672</v>
      </c>
      <c r="E55" s="96">
        <v>81</v>
      </c>
      <c r="F55" s="96">
        <v>34051.2</v>
      </c>
      <c r="G55" s="96"/>
      <c r="H55" s="96"/>
      <c r="I55" s="96">
        <v>180</v>
      </c>
      <c r="J55" s="96">
        <v>75672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513</v>
      </c>
      <c r="D56" s="96">
        <f t="shared" si="0"/>
        <v>395651.79999999993</v>
      </c>
      <c r="E56" s="96">
        <f t="shared" si="0"/>
        <v>353</v>
      </c>
      <c r="F56" s="96">
        <f t="shared" si="0"/>
        <v>300587.35000000003</v>
      </c>
      <c r="G56" s="96">
        <f t="shared" si="0"/>
        <v>0</v>
      </c>
      <c r="H56" s="96">
        <f t="shared" si="0"/>
        <v>0</v>
      </c>
      <c r="I56" s="96">
        <f t="shared" si="0"/>
        <v>180</v>
      </c>
      <c r="J56" s="96">
        <f t="shared" si="0"/>
        <v>75672</v>
      </c>
      <c r="K56" s="96">
        <f t="shared" si="0"/>
        <v>61</v>
      </c>
      <c r="L56" s="96">
        <f t="shared" si="0"/>
        <v>64015.5800000001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&amp;L4A8B3E47&amp;CФорма № 10, Підрозділ: Галицький районний суд Івано-Франківської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61</v>
      </c>
      <c r="F4" s="93">
        <f>SUM(F5:F25)</f>
        <v>64015.58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5</v>
      </c>
      <c r="F5" s="95">
        <v>4204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10510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46</v>
      </c>
      <c r="F7" s="95">
        <v>34893.2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5920.61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4</v>
      </c>
      <c r="F11" s="95">
        <v>4708.17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2938.8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840.8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&amp;L4A8B3E47&amp;CФорма № 10, Підрозділ: Галицький районний суд Івано-Франківської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2020-07-07T06:36:59Z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10_00341_2.2020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4A8B3E47</vt:lpwstr>
  </property>
  <property fmtid="{D5CDD505-2E9C-101B-9397-08002B2CF9AE}" pid="10" name="Підрозд">
    <vt:lpwstr>Галицький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550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