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<sst xmlns="http://schemas.openxmlformats.org/spreadsheetml/2006/main" count="154" uniqueCount="129">
  <si>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</si>
  <si>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</si>
  <si>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</si>
  <si>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</si>
  <si>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</si>
  <si>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</si>
  <si>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</si>
  <si>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</si>
  <si>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</si>
  <si>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</si>
  <si>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</si>
  <si>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</si>
  <si>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</si>
  <si>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</si>
  <si>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</si>
  <si>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</si>
  <si>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</si>
  <si>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</si>
  <si>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</si>
  <si>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</si>
  <si>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</si>
  <si>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</si>
  <si>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</si>
  <si>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</si>
  <si>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</si>
  <si>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</si>
  <si>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</si>
  <si>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</si>
  <si>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</si>
  <si>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</si>
  <si>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</si>
  <si>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</si>
  <si>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</si>
  <si>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</si>
  <si>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</si>
  <si>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</si>
  <si>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</si>
  <si>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</si>
  <si>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</si>
  <si>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</si>
  <si>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</si>
  <si>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</si>
  <si>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</si>
  <si>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</si>
  <si>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</si>
  <si>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</si>
  <si>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</si>
  <si>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</si>
  <si>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</si>
  <si>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</si>
  <si>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</si>
  <si>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</si>
  <si>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</si>
  <si>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</si>
  <si>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</si>
  <si>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</si>
  <si>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</si>
  <si>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</si>
  <si>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</si>
  <si>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</si>
  <si>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</si>
  <si>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</si>
  <si>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</si>
  <si>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</si>
  <si>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</si>
  <si>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</si>
  <si>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</si>
  <si>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</si>
  <si>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</si>
  <si>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</si>
  <si>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</si>
  <si>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</si>
  <si>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</si>
  <si>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</si>
  <si>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</si>
  <si>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</si>
  <si>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</si>
  <si>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</si>
  <si>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</si>
  <si>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</si>
  <si>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</si>
  <si>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</si>
  <si>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</si>
  <si>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</si>
  <si>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</si>
  <si>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</si>
  <si>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</si>
  <si>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</si>
  <si>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</si>
  <si>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</si>
  <si>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</si>
  <si>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</si>
  <si>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</si>
  <si>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</si>
  <si>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</si>
  <si>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</si>
  <si>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</si>
  <si>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</si>
  <si>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</si>
  <si>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</si>
  <si>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</si>
  <si>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</si>
  <si>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</si>
  <si>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</si>
  <si>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</si>
  <si>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</si>
  <si>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</si>
  <si>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</si>
  <si>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</si>
  <si>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</si>
  <si>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</si>
  <si>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</si>
  <si>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</si>
  <si>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</si>
  <si>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</si>
  <si>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</si>
  <si>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</si>
  <si>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</si>
  <si>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</si>
  <si>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</si>
  <si>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</si>
  <si>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</si>
  <si>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</si>
  <si>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Т.В.Гаполяк</t>
  </si>
  <si>
    <t>О.І. Єрошенко</t>
  </si>
  <si>
    <t>(03431) 2-13-71</t>
  </si>
  <si>
    <t>(03431)2-21-91</t>
  </si>
  <si>
    <t>inbox@gl.if.cort.gov.ua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</si>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</sst>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&amp;L0C9287A6&amp;C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811</v>
      </c>
      <c r="D6" s="96">
        <f>SUM(D7,D10,D13,D14,D15,D21,D24,D25,D18,D19,D20)</f>
        <v>788962.9899999992</v>
      </c>
      <c r="E6" s="96">
        <f>SUM(E7,E10,E13,E14,E15,E21,E24,E25,E18,E19,E20)</f>
        <v>687</v>
      </c>
      <c r="F6" s="96">
        <f>SUM(F7,F10,F13,F14,F15,F21,F24,F25,F18,F19,F20)</f>
        <v>693534.6500000001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124</v>
      </c>
      <c r="L6" s="96">
        <f>SUM(L7,L10,L13,L14,L15,L21,L24,L25,L18,L19,L20)</f>
        <v>115210.97000000019</v>
      </c>
    </row>
    <row r="7" spans="1:12" ht="16.5" customHeight="1">
      <c r="A7" s="87">
        <v>2</v>
      </c>
      <c r="B7" s="90" t="s">
        <v>74</v>
      </c>
      <c r="C7" s="97">
        <v>352</v>
      </c>
      <c r="D7" s="97">
        <v>515072.389999999</v>
      </c>
      <c r="E7" s="97">
        <v>263</v>
      </c>
      <c r="F7" s="97">
        <v>438010.95</v>
      </c>
      <c r="G7" s="97"/>
      <c r="H7" s="97"/>
      <c r="I7" s="97"/>
      <c r="J7" s="97"/>
      <c r="K7" s="97">
        <v>89</v>
      </c>
      <c r="L7" s="97">
        <v>92509.3700000002</v>
      </c>
    </row>
    <row r="8" spans="1:12" ht="16.5" customHeight="1">
      <c r="A8" s="87">
        <v>3</v>
      </c>
      <c r="B8" s="91" t="s">
        <v>75</v>
      </c>
      <c r="C8" s="97">
        <v>101</v>
      </c>
      <c r="D8" s="97">
        <v>244397.54</v>
      </c>
      <c r="E8" s="97">
        <v>101</v>
      </c>
      <c r="F8" s="97">
        <v>245824.96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251</v>
      </c>
      <c r="D9" s="97">
        <v>270674.849999999</v>
      </c>
      <c r="E9" s="97">
        <v>162</v>
      </c>
      <c r="F9" s="97">
        <v>192185.99</v>
      </c>
      <c r="G9" s="97"/>
      <c r="H9" s="97"/>
      <c r="I9" s="97"/>
      <c r="J9" s="97"/>
      <c r="K9" s="97">
        <v>89</v>
      </c>
      <c r="L9" s="97">
        <v>92509.3700000002</v>
      </c>
    </row>
    <row r="10" spans="1:12" ht="19.5" customHeight="1">
      <c r="A10" s="87">
        <v>5</v>
      </c>
      <c r="B10" s="90" t="s">
        <v>77</v>
      </c>
      <c r="C10" s="97">
        <v>120</v>
      </c>
      <c r="D10" s="97">
        <v>100896</v>
      </c>
      <c r="E10" s="97">
        <v>99</v>
      </c>
      <c r="F10" s="97">
        <v>84712.6000000001</v>
      </c>
      <c r="G10" s="97"/>
      <c r="H10" s="97"/>
      <c r="I10" s="97"/>
      <c r="J10" s="97"/>
      <c r="K10" s="97">
        <v>21</v>
      </c>
      <c r="L10" s="97">
        <v>17656.8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120</v>
      </c>
      <c r="D12" s="97">
        <v>100896</v>
      </c>
      <c r="E12" s="97">
        <v>99</v>
      </c>
      <c r="F12" s="97">
        <v>84712.6000000001</v>
      </c>
      <c r="G12" s="97"/>
      <c r="H12" s="97"/>
      <c r="I12" s="97"/>
      <c r="J12" s="97"/>
      <c r="K12" s="97">
        <v>21</v>
      </c>
      <c r="L12" s="97">
        <v>17656.8</v>
      </c>
    </row>
    <row r="13" spans="1:12" ht="15" customHeight="1">
      <c r="A13" s="87">
        <v>8</v>
      </c>
      <c r="B13" s="90" t="s">
        <v>18</v>
      </c>
      <c r="C13" s="97">
        <v>129</v>
      </c>
      <c r="D13" s="97">
        <v>108463.2</v>
      </c>
      <c r="E13" s="97">
        <v>126</v>
      </c>
      <c r="F13" s="97">
        <v>105812.2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88</v>
      </c>
      <c r="D15" s="97">
        <v>38256.4000000001</v>
      </c>
      <c r="E15" s="97">
        <v>87</v>
      </c>
      <c r="F15" s="97">
        <v>39879.4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86</v>
      </c>
      <c r="D17" s="97">
        <v>36154.4000000001</v>
      </c>
      <c r="E17" s="97">
        <v>85</v>
      </c>
      <c r="F17" s="97">
        <v>37777.4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118</v>
      </c>
      <c r="D18" s="97">
        <v>24803.6000000001</v>
      </c>
      <c r="E18" s="97">
        <v>108</v>
      </c>
      <c r="F18" s="97">
        <v>22702.2</v>
      </c>
      <c r="G18" s="97"/>
      <c r="H18" s="97"/>
      <c r="I18" s="97"/>
      <c r="J18" s="97"/>
      <c r="K18" s="97">
        <v>10</v>
      </c>
      <c r="L18" s="97">
        <v>2102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315.3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1681.6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5255</v>
      </c>
      <c r="E39" s="96">
        <f>SUM(E40,E47,E48,E49)</f>
        <v>7</v>
      </c>
      <c r="F39" s="96">
        <f>SUM(F40,F47,F48,F49)</f>
        <v>2711.7799999999997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4</v>
      </c>
      <c r="F40" s="97">
        <f>SUM(F41,F44)</f>
        <v>2522.6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4</v>
      </c>
      <c r="F44" s="97">
        <v>2522.6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4</v>
      </c>
      <c r="F46" s="97">
        <v>2522.6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189.18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291</v>
      </c>
      <c r="D55" s="96">
        <v>122336.399999999</v>
      </c>
      <c r="E55" s="96">
        <v>137</v>
      </c>
      <c r="F55" s="96">
        <v>57593.6000000001</v>
      </c>
      <c r="G55" s="96"/>
      <c r="H55" s="96"/>
      <c r="I55" s="96">
        <v>291</v>
      </c>
      <c r="J55" s="96">
        <v>122336.399999999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1109</v>
      </c>
      <c r="D56" s="96">
        <f t="shared" si="0"/>
        <v>916554.3899999982</v>
      </c>
      <c r="E56" s="96">
        <f t="shared" si="0"/>
        <v>831</v>
      </c>
      <c r="F56" s="96">
        <f t="shared" si="0"/>
        <v>753840.0300000003</v>
      </c>
      <c r="G56" s="96">
        <f t="shared" si="0"/>
        <v>0</v>
      </c>
      <c r="H56" s="96">
        <f t="shared" si="0"/>
        <v>0</v>
      </c>
      <c r="I56" s="96">
        <f t="shared" si="0"/>
        <v>291</v>
      </c>
      <c r="J56" s="96">
        <f t="shared" si="0"/>
        <v>122336.399999999</v>
      </c>
      <c r="K56" s="96">
        <f t="shared" si="0"/>
        <v>124</v>
      </c>
      <c r="L56" s="96">
        <f t="shared" si="0"/>
        <v>115210.97000000019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&amp;L0C9287A6&amp;CФорма № 10, Підрозділ: Галицький районний суд Івано-Франківської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124</v>
      </c>
      <c r="F4" s="93">
        <f>SUM(F5:F25)</f>
        <v>115210.9700000001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7894.19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10510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98</v>
      </c>
      <c r="F7" s="95">
        <v>76092.4000000001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6761.41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4708.17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6722.4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&amp;L0C9287A6&amp;CФорма № 10, Підрозділ: Галицький районний суд Івано-Франківської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2021-01-12T07:31:06Z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324ECFD5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