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<sst xmlns="http://schemas.openxmlformats.org/spreadsheetml/2006/main" count="280" uniqueCount="212">
  <si>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</si>
  <si>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</si>
  <si>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</si>
  <si>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</si>
  <si>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</si>
  <si>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</si>
  <si>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</si>
  <si>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</si>
  <si>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</si>
  <si>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</si>
  <si>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</si>
  <si>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</si>
  <si>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</si>
  <si>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</si>
  <si>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</si>
  <si>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</si>
  <si>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</si>
  <si>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</si>
  <si>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</si>
  <si>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</si>
  <si>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</si>
  <si>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</si>
  <si>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</si>
  <si>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</si>
  <si>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</si>
  <si>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</si>
  <si>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</si>
  <si>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</si>
  <si>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</si>
  <si>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</si>
  <si>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</si>
  <si>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</si>
  <si>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</si>
  <si>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</si>
  <si>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</si>
  <si>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</si>
  <si>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</si>
  <si>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</si>
  <si>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</si>
  <si>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</si>
  <si>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</si>
  <si>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</si>
  <si>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</si>
  <si>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</si>
  <si>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</si>
  <si>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</si>
  <si>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</si>
  <si>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</si>
  <si>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</si>
  <si>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</si>
  <si>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</si>
  <si>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</si>
  <si>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</si>
  <si>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</si>
  <si>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</si>
  <si>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</si>
  <si>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</si>
  <si>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</si>
  <si>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</si>
  <si>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</si>
  <si>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</si>
  <si>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</si>
  <si>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</si>
  <si>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</si>
  <si>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</si>
  <si>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</si>
  <si>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</si>
  <si>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</si>
  <si>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</si>
  <si>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</si>
  <si>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</si>
  <si>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</si>
  <si>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</si>
  <si>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</si>
  <si>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</si>
  <si>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</si>
  <si>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</si>
  <si>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</si>
  <si>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</si>
  <si>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</si>
  <si>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</si>
  <si>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</si>
  <si>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</si>
  <si>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</si>
  <si>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</si>
  <si>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</si>
  <si>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</si>
  <si>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</si>
  <si>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</si>
  <si>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</si>
  <si>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</si>
  <si>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</si>
  <si>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</si>
  <si>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</si>
  <si>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</si>
  <si>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</si>
  <si>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</si>
  <si>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</si>
  <si>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</si>
  <si>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</si>
  <si>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</si>
  <si>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</si>
  <si>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</si>
  <si>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</si>
  <si>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</si>
  <si>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</si>
  <si>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</si>
  <si>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</si>
  <si>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</si>
  <si>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</si>
  <si>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</si>
  <si>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</si>
  <si>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</si>
  <si>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</si>
  <si>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</si>
  <si>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</si>
  <si>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</si>
  <si>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</si>
  <si>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</si>
  <si>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</si>
  <si>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</si>
  <si>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</si>
  <si>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</si>
  <si>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</si>
  <si>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</si>
  <si>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</si>
  <si>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</si>
  <si>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</si>
  <si>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</si>
  <si>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</si>
  <si>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</si>
  <si>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</si>
  <si>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</si>
  <si>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</si>
  <si>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</si>
  <si>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</si>
  <si>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</si>
  <si>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</si>
  <si>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</si>
  <si>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</si>
  <si>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</si>
  <si>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</si>
  <si>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</si>
  <si>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</si>
  <si>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</si>
  <si>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</si>
  <si>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</si>
  <si>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</si>
  <si>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</si>
  <si>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</si>
  <si>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</si>
  <si>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</si>
  <si>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</si>
  <si>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</si>
  <si>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</si>
  <si>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</si>
  <si>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</si>
  <si>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</si>
  <si>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</si>
  <si>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</si>
  <si>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</si>
  <si>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</si>
  <si>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</si>
  <si>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</si>
  <si>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</si>
  <si>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</si>
  <si>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</si>
  <si>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</si>
  <si>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</si>
  <si>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</si>
  <si>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</si>
  <si>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</si>
  <si>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</si>
  <si>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</si>
  <si>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</si>
  <si>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</si>
  <si>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</si>
  <si>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</si>
  <si>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</si>
  <si>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</si>
  <si>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</si>
  <si>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</si>
  <si>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</si>
  <si>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</si>
  <si>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</si>
  <si>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</si>
  <si>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</si>
  <si>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</si>
  <si>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</si>
  <si>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</si>
  <si>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</si>
  <si>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</si>
  <si>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</si>
  <si>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</si>
  <si>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</si>
  <si>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</si>
  <si>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</si>
  <si>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</si>
  <si>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</si>
  <si>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</si>
  <si>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</si>
  <si>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</si>
  <si>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Галицький районний суд Івано-Франківської області</t>
  </si>
  <si>
    <t>77101.м. Галич.вул. Караїмська 10</t>
  </si>
  <si>
    <t>Доручення судів України / іноземних судів</t>
  </si>
  <si>
    <t xml:space="preserve">Розглянуто справ судом присяжних </t>
  </si>
  <si>
    <t>І.М. Юсип</t>
  </si>
  <si>
    <t>І.Б. Яблонь</t>
  </si>
  <si>
    <t>(03431) 2-13-71</t>
  </si>
  <si>
    <t>(03431) 2-21-91</t>
  </si>
  <si>
    <t>inbox@gl.if.court.gov.ua</t>
  </si>
  <si>
    <t>3 липня 2019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</si>
</sst>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6" fillId="38" borderId="0" applyNumberFormat="0" applyBorder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71" fillId="39" borderId="15" applyNumberFormat="0" applyAlignment="0" applyProtection="0"/>
    <xf numFmtId="0" fontId="72" fillId="0" borderId="0" applyNumberFormat="0" applyFill="0" applyBorder="0" applyAlignment="0" applyProtection="0"/>
    <xf numFmtId="0" fontId="73" fillId="40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0" borderId="16" applyNumberFormat="0" applyFill="0" applyAlignment="0" applyProtection="0"/>
    <xf numFmtId="0" fontId="75" fillId="41" borderId="0" applyNumberFormat="0" applyBorder="0" applyAlignment="0" applyProtection="0"/>
    <xf numFmtId="0" fontId="0" fillId="42" borderId="17" applyNumberFormat="0" applyFont="0" applyAlignment="0" applyProtection="0"/>
    <xf numFmtId="0" fontId="76" fillId="40" borderId="18" applyNumberFormat="0" applyAlignment="0" applyProtection="0"/>
    <xf numFmtId="0" fontId="77" fillId="43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11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11" applyNumberFormat="1" applyFont="1" applyFill="1" applyBorder="1" applyAlignment="1" applyProtection="1">
      <alignment horizontal="left" vertical="center" wrapText="1"/>
      <protection/>
    </xf>
    <xf numFmtId="0" fontId="1" fillId="0" borderId="31" xfId="111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11" applyNumberFormat="1" applyFont="1" applyFill="1" applyBorder="1" applyAlignment="1" applyProtection="1">
      <alignment horizontal="left" vertical="center" wrapText="1"/>
      <protection/>
    </xf>
    <xf numFmtId="0" fontId="9" fillId="0" borderId="31" xfId="111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11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Percent" xfId="83"/>
    <cellStyle name="Hyperlink" xfId="84"/>
    <cellStyle name="Currency" xfId="85"/>
    <cellStyle name="Currency [0]" xfId="86"/>
    <cellStyle name="Добре" xfId="87"/>
    <cellStyle name="Заголовок 1" xfId="88"/>
    <cellStyle name="Заголовок 2" xfId="89"/>
    <cellStyle name="Заголовок 3" xfId="90"/>
    <cellStyle name="Заголовок 4" xfId="91"/>
    <cellStyle name="Зв'язана клітинка" xfId="92"/>
    <cellStyle name="Контрольна клітинка" xfId="93"/>
    <cellStyle name="Назва" xfId="94"/>
    <cellStyle name="Обчислення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Середній" xfId="105"/>
    <cellStyle name="Текст попередження" xfId="106"/>
    <cellStyle name="Текст пояснення" xfId="107"/>
    <cellStyle name="Финансовый [0] 2" xfId="108"/>
    <cellStyle name="Финансовый [0] 3" xfId="109"/>
    <cellStyle name="Comma" xfId="110"/>
    <cellStyle name="Comma [0]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&amp;L0FAFB9D9&amp;C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148</v>
      </c>
      <c r="F6" s="90">
        <v>63</v>
      </c>
      <c r="G6" s="90"/>
      <c r="H6" s="90">
        <v>45</v>
      </c>
      <c r="I6" s="90" t="s">
        <v>172</v>
      </c>
      <c r="J6" s="90">
        <v>103</v>
      </c>
      <c r="K6" s="91">
        <v>28</v>
      </c>
      <c r="L6" s="101">
        <f>E6-F6</f>
        <v>85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292</v>
      </c>
      <c r="F7" s="90">
        <v>290</v>
      </c>
      <c r="G7" s="90"/>
      <c r="H7" s="90">
        <v>286</v>
      </c>
      <c r="I7" s="90">
        <v>273</v>
      </c>
      <c r="J7" s="90">
        <v>6</v>
      </c>
      <c r="K7" s="91"/>
      <c r="L7" s="101">
        <f>E7-F7</f>
        <v>2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>
        <v>1</v>
      </c>
      <c r="F8" s="90">
        <v>1</v>
      </c>
      <c r="G8" s="90"/>
      <c r="H8" s="90">
        <v>1</v>
      </c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20</v>
      </c>
      <c r="F9" s="90">
        <v>16</v>
      </c>
      <c r="G9" s="90"/>
      <c r="H9" s="90">
        <v>15</v>
      </c>
      <c r="I9" s="90">
        <v>13</v>
      </c>
      <c r="J9" s="90">
        <v>5</v>
      </c>
      <c r="K9" s="91"/>
      <c r="L9" s="101">
        <f>E9-F9</f>
        <v>4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5</v>
      </c>
      <c r="F12" s="90">
        <v>4</v>
      </c>
      <c r="G12" s="90"/>
      <c r="H12" s="90">
        <v>5</v>
      </c>
      <c r="I12" s="90">
        <v>5</v>
      </c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>
        <v>3</v>
      </c>
      <c r="F13" s="90">
        <v>1</v>
      </c>
      <c r="G13" s="90"/>
      <c r="H13" s="90">
        <v>2</v>
      </c>
      <c r="I13" s="90"/>
      <c r="J13" s="90">
        <v>1</v>
      </c>
      <c r="K13" s="91"/>
      <c r="L13" s="101">
        <f>E13-F13</f>
        <v>2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469</v>
      </c>
      <c r="F15" s="104">
        <f>SUM(F6:F14)</f>
        <v>375</v>
      </c>
      <c r="G15" s="104">
        <f>SUM(G6:G14)</f>
        <v>0</v>
      </c>
      <c r="H15" s="104">
        <f>SUM(H6:H14)</f>
        <v>354</v>
      </c>
      <c r="I15" s="104">
        <f>SUM(I6:I14)</f>
        <v>291</v>
      </c>
      <c r="J15" s="104">
        <f>SUM(J6:J14)</f>
        <v>115</v>
      </c>
      <c r="K15" s="104">
        <f>SUM(K6:K14)</f>
        <v>28</v>
      </c>
      <c r="L15" s="101">
        <f>E15-F15</f>
        <v>94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8</v>
      </c>
      <c r="F16" s="92">
        <v>8</v>
      </c>
      <c r="G16" s="92"/>
      <c r="H16" s="92">
        <v>7</v>
      </c>
      <c r="I16" s="92">
        <v>7</v>
      </c>
      <c r="J16" s="92">
        <v>1</v>
      </c>
      <c r="K16" s="91"/>
      <c r="L16" s="101">
        <f>E16-F16</f>
        <v>0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11</v>
      </c>
      <c r="F17" s="92">
        <v>7</v>
      </c>
      <c r="G17" s="92"/>
      <c r="H17" s="92">
        <v>6</v>
      </c>
      <c r="I17" s="92">
        <v>6</v>
      </c>
      <c r="J17" s="92">
        <v>5</v>
      </c>
      <c r="K17" s="91">
        <v>1</v>
      </c>
      <c r="L17" s="101">
        <f>E17-F17</f>
        <v>4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12</v>
      </c>
      <c r="F24" s="91">
        <v>8</v>
      </c>
      <c r="G24" s="91"/>
      <c r="H24" s="91">
        <v>6</v>
      </c>
      <c r="I24" s="91">
        <v>6</v>
      </c>
      <c r="J24" s="91">
        <v>6</v>
      </c>
      <c r="K24" s="91">
        <v>1</v>
      </c>
      <c r="L24" s="101">
        <f>E24-F24</f>
        <v>4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68</v>
      </c>
      <c r="F25" s="91">
        <v>65</v>
      </c>
      <c r="G25" s="91"/>
      <c r="H25" s="91">
        <v>43</v>
      </c>
      <c r="I25" s="91">
        <v>41</v>
      </c>
      <c r="J25" s="91">
        <v>25</v>
      </c>
      <c r="K25" s="91"/>
      <c r="L25" s="101">
        <f>E25-F25</f>
        <v>3</v>
      </c>
    </row>
    <row r="26" spans="1:12" ht="22.5" customHeight="1">
      <c r="A26" s="176"/>
      <c r="B26" s="163" t="s">
        <v>130</v>
      </c>
      <c r="C26" s="164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380</v>
      </c>
      <c r="F27" s="91">
        <v>368</v>
      </c>
      <c r="G27" s="91"/>
      <c r="H27" s="91">
        <v>339</v>
      </c>
      <c r="I27" s="91">
        <v>327</v>
      </c>
      <c r="J27" s="91">
        <v>41</v>
      </c>
      <c r="K27" s="91"/>
      <c r="L27" s="101">
        <f>E27-F27</f>
        <v>12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538</v>
      </c>
      <c r="F28" s="91">
        <v>331</v>
      </c>
      <c r="G28" s="91">
        <v>4</v>
      </c>
      <c r="H28" s="91">
        <v>310</v>
      </c>
      <c r="I28" s="91">
        <v>273</v>
      </c>
      <c r="J28" s="91">
        <v>228</v>
      </c>
      <c r="K28" s="91">
        <v>7</v>
      </c>
      <c r="L28" s="101">
        <f>E28-F28</f>
        <v>207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42</v>
      </c>
      <c r="F29" s="91">
        <v>42</v>
      </c>
      <c r="G29" s="91"/>
      <c r="H29" s="91">
        <v>40</v>
      </c>
      <c r="I29" s="91">
        <v>37</v>
      </c>
      <c r="J29" s="91">
        <v>2</v>
      </c>
      <c r="K29" s="91"/>
      <c r="L29" s="101">
        <f>E29-F29</f>
        <v>0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45</v>
      </c>
      <c r="F30" s="91">
        <v>37</v>
      </c>
      <c r="G30" s="91"/>
      <c r="H30" s="91">
        <v>29</v>
      </c>
      <c r="I30" s="91">
        <v>29</v>
      </c>
      <c r="J30" s="91">
        <v>16</v>
      </c>
      <c r="K30" s="91">
        <v>1</v>
      </c>
      <c r="L30" s="101">
        <f>E30-F30</f>
        <v>8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5</v>
      </c>
      <c r="F31" s="91">
        <v>3</v>
      </c>
      <c r="G31" s="91"/>
      <c r="H31" s="91">
        <v>2</v>
      </c>
      <c r="I31" s="91">
        <v>2</v>
      </c>
      <c r="J31" s="91">
        <v>3</v>
      </c>
      <c r="K31" s="91"/>
      <c r="L31" s="101">
        <f>E31-F31</f>
        <v>2</v>
      </c>
    </row>
    <row r="32" spans="1:12" ht="24" customHeight="1">
      <c r="A32" s="176"/>
      <c r="B32" s="163" t="s">
        <v>180</v>
      </c>
      <c r="C32" s="164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1</v>
      </c>
      <c r="F35" s="91"/>
      <c r="G35" s="91"/>
      <c r="H35" s="91"/>
      <c r="I35" s="91"/>
      <c r="J35" s="91">
        <v>1</v>
      </c>
      <c r="K35" s="91"/>
      <c r="L35" s="101">
        <f>E35-F35</f>
        <v>1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24</v>
      </c>
      <c r="F36" s="91">
        <v>20</v>
      </c>
      <c r="G36" s="91"/>
      <c r="H36" s="91">
        <v>18</v>
      </c>
      <c r="I36" s="91">
        <v>15</v>
      </c>
      <c r="J36" s="91">
        <v>6</v>
      </c>
      <c r="K36" s="91"/>
      <c r="L36" s="101">
        <f>E36-F36</f>
        <v>4</v>
      </c>
    </row>
    <row r="37" spans="1:12" ht="39" customHeight="1">
      <c r="A37" s="176"/>
      <c r="B37" s="163" t="s">
        <v>144</v>
      </c>
      <c r="C37" s="164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>
        <v>1</v>
      </c>
      <c r="F38" s="91"/>
      <c r="G38" s="91"/>
      <c r="H38" s="91">
        <v>1</v>
      </c>
      <c r="I38" s="91">
        <v>1</v>
      </c>
      <c r="J38" s="91"/>
      <c r="K38" s="91"/>
      <c r="L38" s="101">
        <f>E38-F38</f>
        <v>1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740</v>
      </c>
      <c r="F40" s="91">
        <v>513</v>
      </c>
      <c r="G40" s="91">
        <v>4</v>
      </c>
      <c r="H40" s="91">
        <v>418</v>
      </c>
      <c r="I40" s="91">
        <v>361</v>
      </c>
      <c r="J40" s="91">
        <v>322</v>
      </c>
      <c r="K40" s="91">
        <v>8</v>
      </c>
      <c r="L40" s="101">
        <f>E40-F40</f>
        <v>227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298</v>
      </c>
      <c r="F41" s="91">
        <v>258</v>
      </c>
      <c r="G41" s="91"/>
      <c r="H41" s="91">
        <v>224</v>
      </c>
      <c r="I41" s="91" t="s">
        <v>172</v>
      </c>
      <c r="J41" s="91">
        <v>74</v>
      </c>
      <c r="K41" s="91"/>
      <c r="L41" s="101">
        <f>E41-F41</f>
        <v>40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8</v>
      </c>
      <c r="F42" s="91">
        <v>4</v>
      </c>
      <c r="G42" s="91"/>
      <c r="H42" s="91">
        <v>6</v>
      </c>
      <c r="I42" s="91" t="s">
        <v>172</v>
      </c>
      <c r="J42" s="91">
        <v>2</v>
      </c>
      <c r="K42" s="91"/>
      <c r="L42" s="101">
        <f>E42-F42</f>
        <v>4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4</v>
      </c>
      <c r="F43" s="91">
        <v>4</v>
      </c>
      <c r="G43" s="91"/>
      <c r="H43" s="91">
        <v>3</v>
      </c>
      <c r="I43" s="91">
        <v>3</v>
      </c>
      <c r="J43" s="91">
        <v>1</v>
      </c>
      <c r="K43" s="91"/>
      <c r="L43" s="101">
        <f>E43-F43</f>
        <v>0</v>
      </c>
    </row>
    <row r="44" spans="1:12" ht="16.5" customHeight="1">
      <c r="A44" s="169"/>
      <c r="B44" s="153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302</v>
      </c>
      <c r="F45" s="91">
        <f aca="true" t="shared" si="0" ref="F45:K45">F41+F43+F44</f>
        <v>262</v>
      </c>
      <c r="G45" s="91">
        <f t="shared" si="0"/>
        <v>0</v>
      </c>
      <c r="H45" s="91">
        <f t="shared" si="0"/>
        <v>227</v>
      </c>
      <c r="I45" s="91">
        <f>I43+I44</f>
        <v>3</v>
      </c>
      <c r="J45" s="91">
        <f t="shared" si="0"/>
        <v>75</v>
      </c>
      <c r="K45" s="91">
        <f t="shared" si="0"/>
        <v>0</v>
      </c>
      <c r="L45" s="101">
        <f>E45-F45</f>
        <v>40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1523</v>
      </c>
      <c r="F46" s="91">
        <f aca="true" t="shared" si="1" ref="F46:K46">F15+F24+F40+F45</f>
        <v>1158</v>
      </c>
      <c r="G46" s="91">
        <f t="shared" si="1"/>
        <v>4</v>
      </c>
      <c r="H46" s="91">
        <f t="shared" si="1"/>
        <v>1005</v>
      </c>
      <c r="I46" s="91">
        <f t="shared" si="1"/>
        <v>661</v>
      </c>
      <c r="J46" s="91">
        <f t="shared" si="1"/>
        <v>518</v>
      </c>
      <c r="K46" s="91">
        <f t="shared" si="1"/>
        <v>37</v>
      </c>
      <c r="L46" s="101">
        <f>E46-F46</f>
        <v>365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&amp;L0FAFB9D9&amp;CФорма № 1-мзс, Підрозділ: Галицький районний суд Івано-Франківської області,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5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2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99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>
        <v>4</v>
      </c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11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23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17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11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>
        <v>4</v>
      </c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>
        <v>6</v>
      </c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>
        <v>5</v>
      </c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88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/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/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1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15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>
        <v>40</v>
      </c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17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12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10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>
        <v>1</v>
      </c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>
        <v>1</v>
      </c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/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/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/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/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22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21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>
        <v>12</v>
      </c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9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4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3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/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&amp;L0FAFB9D9&amp;CФорма № 1-мзс, Підрозділ: Галицький районний суд Івано-Франківської області,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46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37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7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7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/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>
        <v>2</v>
      </c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/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/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/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/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114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9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4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/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>
        <v>1</v>
      </c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/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12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/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4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/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113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576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164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>
        <v>2</v>
      </c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7221604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3652529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3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>
        <v>2</v>
      </c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38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14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5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314</v>
      </c>
      <c r="F55" s="96">
        <v>29</v>
      </c>
      <c r="G55" s="96">
        <v>6</v>
      </c>
      <c r="H55" s="96">
        <v>5</v>
      </c>
      <c r="I55" s="96"/>
    </row>
    <row r="56" spans="1:9" ht="13.5" customHeight="1">
      <c r="A56" s="286" t="s">
        <v>31</v>
      </c>
      <c r="B56" s="286"/>
      <c r="C56" s="286"/>
      <c r="D56" s="286"/>
      <c r="E56" s="96">
        <v>4</v>
      </c>
      <c r="F56" s="96">
        <v>2</v>
      </c>
      <c r="G56" s="96"/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263</v>
      </c>
      <c r="F57" s="96">
        <v>141</v>
      </c>
      <c r="G57" s="96">
        <v>8</v>
      </c>
      <c r="H57" s="96">
        <v>2</v>
      </c>
      <c r="I57" s="96">
        <v>4</v>
      </c>
    </row>
    <row r="58" spans="1:9" ht="13.5" customHeight="1">
      <c r="A58" s="191" t="s">
        <v>111</v>
      </c>
      <c r="B58" s="191"/>
      <c r="C58" s="191"/>
      <c r="D58" s="191"/>
      <c r="E58" s="96">
        <v>211</v>
      </c>
      <c r="F58" s="96">
        <v>16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367</v>
      </c>
      <c r="G62" s="114">
        <v>642176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70</v>
      </c>
      <c r="G63" s="113">
        <v>111513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180</v>
      </c>
      <c r="G64" s="113">
        <v>337402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148</v>
      </c>
      <c r="G65" s="112">
        <v>79513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&amp;L0FAFB9D9&amp;CФорма № 1-мзс, Підрозділ: Галицький районний суд Івано-Франківської області,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7.142857142857143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24.347826086956523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16.666666666666668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2.484472049689441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86.78756476683938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502.5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761.5</v>
      </c>
    </row>
    <row r="11" spans="1:4" ht="16.5" customHeight="1">
      <c r="A11" s="202" t="s">
        <v>63</v>
      </c>
      <c r="B11" s="204"/>
      <c r="C11" s="14">
        <v>9</v>
      </c>
      <c r="D11" s="94">
        <v>65</v>
      </c>
    </row>
    <row r="12" spans="1:4" ht="16.5" customHeight="1">
      <c r="A12" s="311" t="s">
        <v>106</v>
      </c>
      <c r="B12" s="311"/>
      <c r="C12" s="14">
        <v>10</v>
      </c>
      <c r="D12" s="94">
        <v>38</v>
      </c>
    </row>
    <row r="13" spans="1:4" ht="16.5" customHeight="1">
      <c r="A13" s="311" t="s">
        <v>31</v>
      </c>
      <c r="B13" s="311"/>
      <c r="C13" s="14">
        <v>11</v>
      </c>
      <c r="D13" s="94">
        <v>94</v>
      </c>
    </row>
    <row r="14" spans="1:4" ht="16.5" customHeight="1">
      <c r="A14" s="311" t="s">
        <v>107</v>
      </c>
      <c r="B14" s="311"/>
      <c r="C14" s="14">
        <v>12</v>
      </c>
      <c r="D14" s="94">
        <v>106</v>
      </c>
    </row>
    <row r="15" spans="1:4" ht="16.5" customHeight="1">
      <c r="A15" s="311" t="s">
        <v>111</v>
      </c>
      <c r="B15" s="311"/>
      <c r="C15" s="14">
        <v>13</v>
      </c>
      <c r="D15" s="94">
        <v>31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 t="s">
        <v>208</v>
      </c>
      <c r="D23" s="313"/>
    </row>
    <row r="24" spans="1:4" ht="12.75">
      <c r="A24" s="69" t="s">
        <v>103</v>
      </c>
      <c r="B24" s="88"/>
      <c r="C24" s="244" t="s">
        <v>209</v>
      </c>
      <c r="D24" s="244"/>
    </row>
    <row r="25" spans="1:4" ht="12.75">
      <c r="A25" s="68" t="s">
        <v>104</v>
      </c>
      <c r="B25" s="89"/>
      <c r="C25" s="244" t="s">
        <v>210</v>
      </c>
      <c r="D25" s="244"/>
    </row>
    <row r="26" ht="15.75" customHeight="1"/>
    <row r="27" spans="3:4" ht="12.75" customHeight="1">
      <c r="C27" s="310" t="s">
        <v>211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&amp;L0FAFB9D9&amp;CФорма № 1-мзс, Підрозділ: Галицький районний суд Івано-Франківської області,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2018-03-28T07:45:37Z</cp:lastPrinted>
  <dcterms:created xsi:type="dcterms:W3CDTF">2004-04-20T14:33:35Z</dcterms:created>
  <dcterms:modified xsi:type="dcterms:W3CDTF">2019-07-05T07:58:41Z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1-мзс_00341_2.2019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0FAFB9D9</vt:lpwstr>
  </property>
  <property fmtid="{D5CDD505-2E9C-101B-9397-08002B2CF9AE}" pid="9" name="Підрозділ">
    <vt:lpwstr>Галицький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