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<sst xmlns="http://schemas.openxmlformats.org/spreadsheetml/2006/main" count="152" uniqueCount="126">
  <si>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</si>
  <si>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</si>
  <si>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</si>
  <si>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</si>
  <si>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</si>
  <si>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</si>
  <si>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</si>
  <si>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</si>
  <si>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</si>
  <si>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</si>
  <si>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</si>
  <si>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</si>
  <si>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</si>
  <si>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</si>
  <si>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</si>
  <si>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</si>
  <si>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</si>
  <si>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</si>
  <si>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</si>
  <si>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</si>
  <si>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</si>
  <si>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</si>
  <si>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</si>
  <si>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</si>
  <si>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</si>
  <si>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</si>
  <si>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</si>
  <si>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</si>
  <si>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</si>
  <si>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</si>
  <si>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</si>
  <si>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</si>
  <si>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</si>
  <si>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</si>
  <si>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</si>
  <si>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</si>
  <si>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</si>
  <si>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</si>
  <si>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</si>
  <si>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</si>
  <si>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</si>
  <si>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</si>
  <si>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</si>
  <si>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</si>
  <si>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</si>
  <si>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</si>
  <si>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</si>
  <si>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</si>
  <si>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</si>
  <si>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</si>
  <si>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</si>
  <si>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</si>
  <si>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</si>
  <si>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</si>
  <si>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</si>
  <si>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</si>
  <si>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</si>
  <si>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</si>
  <si>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</si>
  <si>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</si>
  <si>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</si>
  <si>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</si>
  <si>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</si>
  <si>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</si>
  <si>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</si>
  <si>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</si>
  <si>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</si>
  <si>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</si>
  <si>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</si>
  <si>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</si>
  <si>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</si>
  <si>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</si>
  <si>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</si>
  <si>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</si>
  <si>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</si>
  <si>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</si>
  <si>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</si>
  <si>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</si>
  <si>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</si>
  <si>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</si>
  <si>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</si>
  <si>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</si>
  <si>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</si>
  <si>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</si>
  <si>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</si>
  <si>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</si>
  <si>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</si>
  <si>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</si>
  <si>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</si>
  <si>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</si>
  <si>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</si>
  <si>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</si>
  <si>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</si>
  <si>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</si>
  <si>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</si>
  <si>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</si>
  <si>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</si>
  <si>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</si>
  <si>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</si>
  <si>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</si>
  <si>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</si>
  <si>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</si>
  <si>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</si>
  <si>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</si>
  <si>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</si>
  <si>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</si>
  <si>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</si>
  <si>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</si>
  <si>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</si>
  <si>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</si>
  <si>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</si>
  <si>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</si>
  <si>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</si>
  <si>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</si>
  <si>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</si>
  <si>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</si>
  <si>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</si>
  <si>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Галицький районний суд Івано-Франківської області</t>
  </si>
  <si>
    <t>77100. Івано-Франківська область.м. Галич</t>
  </si>
  <si>
    <t>вул. Караїмська</t>
  </si>
  <si>
    <t/>
  </si>
  <si>
    <t>І.М.Юсип</t>
  </si>
  <si>
    <t>О.І. Єрошенко</t>
  </si>
  <si>
    <t>(03431) 2-13-71</t>
  </si>
  <si>
    <t>(03431) 2-21-91</t>
  </si>
  <si>
    <t>3 липня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</si>
</sst>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&amp;L7010C6CE&amp;C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412</v>
      </c>
      <c r="D6" s="96">
        <f>SUM(D7,D10,D13,D14,D15,D20,D23,D24,D18,D19)</f>
        <v>351044.80000000016</v>
      </c>
      <c r="E6" s="96">
        <f>SUM(E7,E10,E13,E14,E15,E20,E23,E24,E18,E19)</f>
        <v>332</v>
      </c>
      <c r="F6" s="96">
        <f>SUM(F7,F10,F13,F14,F15,F20,F23,F24,F18,F19)</f>
        <v>301896.4600000001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80</v>
      </c>
      <c r="L6" s="96">
        <f>SUM(L7,L10,L13,L14,L15,L20,L23,L24,L18,L19)</f>
        <v>53296.79</v>
      </c>
    </row>
    <row r="7" spans="1:12" ht="16.5" customHeight="1">
      <c r="A7" s="87">
        <v>2</v>
      </c>
      <c r="B7" s="90" t="s">
        <v>75</v>
      </c>
      <c r="C7" s="97">
        <v>168</v>
      </c>
      <c r="D7" s="97">
        <v>214754.1</v>
      </c>
      <c r="E7" s="97">
        <v>128</v>
      </c>
      <c r="F7" s="97">
        <v>185943.83</v>
      </c>
      <c r="G7" s="97"/>
      <c r="H7" s="97"/>
      <c r="I7" s="97"/>
      <c r="J7" s="97"/>
      <c r="K7" s="97">
        <v>40</v>
      </c>
      <c r="L7" s="97">
        <v>31271.79</v>
      </c>
    </row>
    <row r="8" spans="1:12" ht="16.5" customHeight="1">
      <c r="A8" s="87">
        <v>3</v>
      </c>
      <c r="B8" s="91" t="s">
        <v>76</v>
      </c>
      <c r="C8" s="97">
        <v>70</v>
      </c>
      <c r="D8" s="97">
        <v>125916.61</v>
      </c>
      <c r="E8" s="97">
        <v>70</v>
      </c>
      <c r="F8" s="97">
        <v>127068.62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98</v>
      </c>
      <c r="D9" s="97">
        <v>88837.4900000001</v>
      </c>
      <c r="E9" s="97">
        <v>58</v>
      </c>
      <c r="F9" s="97">
        <v>58875.21</v>
      </c>
      <c r="G9" s="97"/>
      <c r="H9" s="97"/>
      <c r="I9" s="97"/>
      <c r="J9" s="97"/>
      <c r="K9" s="97">
        <v>40</v>
      </c>
      <c r="L9" s="97">
        <v>31271.79</v>
      </c>
    </row>
    <row r="10" spans="1:12" ht="19.5" customHeight="1">
      <c r="A10" s="87">
        <v>5</v>
      </c>
      <c r="B10" s="90" t="s">
        <v>78</v>
      </c>
      <c r="C10" s="97">
        <v>77</v>
      </c>
      <c r="D10" s="97">
        <v>54269.6000000001</v>
      </c>
      <c r="E10" s="97">
        <v>50</v>
      </c>
      <c r="F10" s="97">
        <v>36237.68</v>
      </c>
      <c r="G10" s="97"/>
      <c r="H10" s="97"/>
      <c r="I10" s="97"/>
      <c r="J10" s="97"/>
      <c r="K10" s="97">
        <v>27</v>
      </c>
      <c r="L10" s="97">
        <v>19029.6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77</v>
      </c>
      <c r="D12" s="97">
        <v>54269.6000000001</v>
      </c>
      <c r="E12" s="97">
        <v>50</v>
      </c>
      <c r="F12" s="97">
        <v>36237.68</v>
      </c>
      <c r="G12" s="97"/>
      <c r="H12" s="97"/>
      <c r="I12" s="97"/>
      <c r="J12" s="97"/>
      <c r="K12" s="97">
        <v>27</v>
      </c>
      <c r="L12" s="97">
        <v>19029.6</v>
      </c>
    </row>
    <row r="13" spans="1:12" ht="15" customHeight="1">
      <c r="A13" s="87">
        <v>8</v>
      </c>
      <c r="B13" s="90" t="s">
        <v>18</v>
      </c>
      <c r="C13" s="97">
        <v>88</v>
      </c>
      <c r="D13" s="97">
        <v>62022.4000000001</v>
      </c>
      <c r="E13" s="97">
        <v>87</v>
      </c>
      <c r="F13" s="97">
        <v>60615.6500000001</v>
      </c>
      <c r="G13" s="97"/>
      <c r="H13" s="97"/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35</v>
      </c>
      <c r="D15" s="97">
        <v>12334</v>
      </c>
      <c r="E15" s="97">
        <v>34</v>
      </c>
      <c r="F15" s="97">
        <v>11963.2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35</v>
      </c>
      <c r="D17" s="97">
        <v>12334</v>
      </c>
      <c r="E17" s="97">
        <v>34</v>
      </c>
      <c r="F17" s="97">
        <v>11963.2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43</v>
      </c>
      <c r="D18" s="97">
        <v>7576.59999999999</v>
      </c>
      <c r="E18" s="97">
        <v>32</v>
      </c>
      <c r="F18" s="97">
        <v>7048</v>
      </c>
      <c r="G18" s="97"/>
      <c r="H18" s="97"/>
      <c r="I18" s="97"/>
      <c r="J18" s="97"/>
      <c r="K18" s="97">
        <v>11</v>
      </c>
      <c r="L18" s="97">
        <v>1938.2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1409.6</v>
      </c>
      <c r="E38" s="96">
        <f>SUM(E39,E46,E47,E48)</f>
        <v>2</v>
      </c>
      <c r="F38" s="96">
        <f>SUM(F39,F46,F47,F48)</f>
        <v>1409.6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1409.6</v>
      </c>
      <c r="E39" s="97">
        <f>SUM(E40,E43)</f>
        <v>2</v>
      </c>
      <c r="F39" s="97">
        <f>SUM(F40,F43)</f>
        <v>1409.6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</v>
      </c>
      <c r="D43" s="97">
        <v>1409.6</v>
      </c>
      <c r="E43" s="97">
        <v>2</v>
      </c>
      <c r="F43" s="97">
        <v>1409.6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</v>
      </c>
      <c r="D45" s="97">
        <v>1409.6</v>
      </c>
      <c r="E45" s="97">
        <v>2</v>
      </c>
      <c r="F45" s="97">
        <v>1409.6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0</v>
      </c>
      <c r="D49" s="96">
        <f>SUM(D50:D53)</f>
        <v>0</v>
      </c>
      <c r="E49" s="96">
        <f>SUM(E50:E53)</f>
        <v>0</v>
      </c>
      <c r="F49" s="96">
        <f>SUM(F50:F53)</f>
        <v>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171</v>
      </c>
      <c r="D54" s="96">
        <v>60260.4000000002</v>
      </c>
      <c r="E54" s="96">
        <v>72</v>
      </c>
      <c r="F54" s="96">
        <v>25372.8</v>
      </c>
      <c r="G54" s="96"/>
      <c r="H54" s="96"/>
      <c r="I54" s="96">
        <v>171</v>
      </c>
      <c r="J54" s="96">
        <v>60260.4000000002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585</v>
      </c>
      <c r="D55" s="96">
        <f t="shared" si="0"/>
        <v>412714.80000000034</v>
      </c>
      <c r="E55" s="96">
        <f t="shared" si="0"/>
        <v>406</v>
      </c>
      <c r="F55" s="96">
        <f t="shared" si="0"/>
        <v>328678.86000000004</v>
      </c>
      <c r="G55" s="96">
        <f t="shared" si="0"/>
        <v>0</v>
      </c>
      <c r="H55" s="96">
        <f t="shared" si="0"/>
        <v>0</v>
      </c>
      <c r="I55" s="96">
        <f t="shared" si="0"/>
        <v>171</v>
      </c>
      <c r="J55" s="96">
        <f t="shared" si="0"/>
        <v>60260.4000000002</v>
      </c>
      <c r="K55" s="96">
        <f t="shared" si="0"/>
        <v>80</v>
      </c>
      <c r="L55" s="96">
        <f t="shared" si="0"/>
        <v>53296.79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&amp;L7010C6CE&amp;CФорма № 10, Підрозділ: Галицький районний суд Івано-Франківської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80</v>
      </c>
      <c r="F4" s="93">
        <f>SUM(F5:F24)</f>
        <v>53296.79000000001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5711.38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62</v>
      </c>
      <c r="F7" s="95">
        <v>37883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704.8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704.8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6</v>
      </c>
      <c r="F13" s="95">
        <v>5473.61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2</v>
      </c>
      <c r="F18" s="95">
        <v>1409.6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&amp;L7010C6CE&amp;CФорма № 10, Підрозділ: Галицький районний суд Івано-Франківської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2018-07-09T07:18:37Z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48623243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