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<sst xmlns="http://schemas.openxmlformats.org/spreadsheetml/2006/main" count="269" uniqueCount="201">
  <si>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</si>
  <si>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</si>
  <si>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</si>
  <si>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</si>
  <si>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</si>
  <si>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</si>
  <si>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</si>
  <si>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</si>
  <si>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</si>
  <si>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</si>
  <si>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</si>
  <si>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</si>
  <si>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</si>
  <si>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</si>
  <si>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</si>
  <si>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</si>
  <si>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</si>
  <si>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</si>
  <si>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</si>
  <si>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</si>
  <si>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</si>
  <si>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</si>
  <si>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</si>
  <si>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</si>
  <si>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</si>
  <si>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</si>
  <si>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</si>
  <si>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</si>
  <si>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</si>
  <si>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</si>
  <si>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</si>
  <si>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</si>
  <si>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</si>
  <si>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</si>
  <si>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</si>
  <si>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</si>
  <si>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</si>
  <si>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</si>
  <si>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</si>
  <si>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</si>
  <si>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</si>
  <si>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</si>
  <si>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</si>
  <si>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</si>
  <si>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</si>
  <si>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</si>
  <si>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</si>
  <si>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</si>
  <si>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</si>
  <si>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</si>
  <si>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</si>
  <si>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</si>
  <si>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</si>
  <si>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</si>
  <si>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</si>
  <si>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</si>
  <si>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</si>
  <si>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</si>
  <si>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</si>
  <si>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</si>
  <si>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</si>
  <si>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</si>
  <si>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</si>
  <si>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</si>
  <si>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</si>
  <si>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</si>
  <si>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</si>
  <si>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</si>
  <si>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</si>
  <si>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</si>
  <si>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</si>
  <si>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</si>
  <si>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</si>
  <si>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</si>
  <si>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</si>
  <si>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</si>
  <si>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</si>
  <si>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</si>
  <si>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</si>
  <si>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</si>
  <si>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</si>
  <si>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</si>
  <si>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</si>
  <si>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</si>
  <si>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</si>
  <si>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</si>
  <si>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</si>
  <si>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</si>
  <si>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</si>
  <si>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</si>
  <si>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</si>
  <si>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</si>
  <si>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</si>
  <si>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</si>
  <si>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</si>
  <si>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</si>
  <si>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</si>
  <si>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</si>
  <si>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</si>
  <si>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</si>
  <si>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</si>
  <si>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</si>
  <si>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</si>
  <si>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</si>
  <si>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</si>
  <si>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</si>
  <si>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</si>
  <si>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</si>
  <si>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</si>
  <si>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</si>
  <si>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</si>
  <si>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</si>
  <si>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</si>
  <si>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</si>
  <si>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</si>
  <si>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</si>
  <si>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</si>
  <si>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</si>
  <si>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</si>
  <si>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</si>
  <si>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</si>
  <si>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</si>
  <si>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</si>
  <si>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</si>
  <si>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</si>
  <si>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</si>
  <si>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</si>
  <si>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</si>
  <si>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</si>
  <si>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</si>
  <si>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</si>
  <si>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</si>
  <si>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</si>
  <si>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</si>
  <si>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</si>
  <si>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</si>
  <si>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</si>
  <si>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</si>
  <si>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</si>
  <si>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</si>
  <si>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</si>
  <si>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</si>
  <si>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</si>
  <si>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</si>
  <si>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</si>
  <si>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</si>
  <si>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</si>
  <si>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</si>
  <si>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</si>
  <si>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</si>
  <si>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</si>
  <si>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</si>
  <si>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</si>
  <si>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</si>
  <si>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</si>
  <si>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</si>
  <si>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</si>
  <si>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</si>
  <si>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</si>
  <si>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</si>
  <si>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</si>
  <si>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</si>
  <si>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</si>
  <si>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</si>
  <si>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</si>
  <si>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</si>
  <si>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</si>
  <si>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</si>
  <si>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</si>
  <si>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</si>
  <si>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</si>
  <si>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</si>
  <si>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</si>
  <si>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</si>
  <si>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</si>
  <si>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</si>
  <si>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</si>
  <si>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</si>
  <si>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</si>
  <si>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</si>
  <si>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</si>
  <si>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</si>
  <si>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</si>
  <si>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</si>
  <si>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</si>
  <si>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</si>
  <si>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</si>
  <si>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</si>
  <si>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</si>
  <si>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</si>
  <si>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</si>
  <si>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Галицький районний суд Івано-Франківської області</t>
  </si>
  <si>
    <t>77100.м. Галич.вул. Караїмська 10</t>
  </si>
  <si>
    <t>Доручення судів України / іноземних судів</t>
  </si>
  <si>
    <t xml:space="preserve">Розглянуто справ судом присяжних </t>
  </si>
  <si>
    <t>І.М. Юсип</t>
  </si>
  <si>
    <t>І.Б. Яблонь</t>
  </si>
  <si>
    <t>(03431) 2-13-71</t>
  </si>
  <si>
    <t>(03431) 2-21-91</t>
  </si>
  <si>
    <t>inbox@gl.if.court.gov.ua</t>
  </si>
  <si>
    <t>3 липня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</si>
</sst>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5" applyNumberFormat="1" applyFont="1" applyFill="1" applyBorder="1" applyAlignment="1" applyProtection="1">
      <alignment horizontal="left" vertical="center" wrapText="1"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5" applyNumberFormat="1" applyFont="1" applyFill="1" applyBorder="1" applyAlignment="1" applyProtection="1">
      <alignment horizontal="left" vertical="center" wrapText="1"/>
      <protection/>
    </xf>
    <xf numFmtId="0" fontId="9" fillId="0" borderId="31" xfId="105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Hyperlink" xfId="82"/>
    <cellStyle name="Currency" xfId="83"/>
    <cellStyle name="Currency [0]" xfId="84"/>
    <cellStyle name="Добре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Обчислення" xfId="93"/>
    <cellStyle name="Обычный 2" xfId="94"/>
    <cellStyle name="Обычный_Шаблон формы 1 (исправления на 2003)" xfId="95"/>
    <cellStyle name="Followed Hyperlink" xfId="96"/>
    <cellStyle name="Підсумок" xfId="97"/>
    <cellStyle name="Поганий" xfId="98"/>
    <cellStyle name="Примітка" xfId="99"/>
    <cellStyle name="Результат" xfId="100"/>
    <cellStyle name="Середній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&amp;L24DD8774&amp;C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114</v>
      </c>
      <c r="F6" s="90">
        <v>57</v>
      </c>
      <c r="G6" s="90"/>
      <c r="H6" s="90">
        <v>41</v>
      </c>
      <c r="I6" s="90" t="s">
        <v>180</v>
      </c>
      <c r="J6" s="90">
        <v>73</v>
      </c>
      <c r="K6" s="91">
        <v>24</v>
      </c>
      <c r="L6" s="101">
        <f>E6-F6</f>
        <v>57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315</v>
      </c>
      <c r="F7" s="90">
        <v>313</v>
      </c>
      <c r="G7" s="90">
        <v>1</v>
      </c>
      <c r="H7" s="90">
        <v>311</v>
      </c>
      <c r="I7" s="90">
        <v>303</v>
      </c>
      <c r="J7" s="90">
        <v>4</v>
      </c>
      <c r="K7" s="91"/>
      <c r="L7" s="101">
        <f>E7-F7</f>
        <v>2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23</v>
      </c>
      <c r="F9" s="90">
        <v>22</v>
      </c>
      <c r="G9" s="90"/>
      <c r="H9" s="90">
        <v>13</v>
      </c>
      <c r="I9" s="90">
        <v>10</v>
      </c>
      <c r="J9" s="90">
        <v>10</v>
      </c>
      <c r="K9" s="91"/>
      <c r="L9" s="101">
        <f>E9-F9</f>
        <v>1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>E12-F12</f>
        <v>1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>
        <v>1</v>
      </c>
      <c r="F13" s="90">
        <v>1</v>
      </c>
      <c r="G13" s="90"/>
      <c r="H13" s="90"/>
      <c r="I13" s="90"/>
      <c r="J13" s="90">
        <v>1</v>
      </c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454</v>
      </c>
      <c r="F14" s="105">
        <f>SUM(F6:F13)</f>
        <v>393</v>
      </c>
      <c r="G14" s="105">
        <f>SUM(G6:G13)</f>
        <v>1</v>
      </c>
      <c r="H14" s="105">
        <f>SUM(H6:H13)</f>
        <v>365</v>
      </c>
      <c r="I14" s="105">
        <f>SUM(I6:I13)</f>
        <v>313</v>
      </c>
      <c r="J14" s="105">
        <f>SUM(J6:J13)</f>
        <v>89</v>
      </c>
      <c r="K14" s="105">
        <f>SUM(K6:K13)</f>
        <v>25</v>
      </c>
      <c r="L14" s="101">
        <f>E14-F14</f>
        <v>61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17</v>
      </c>
      <c r="F15" s="92">
        <v>16</v>
      </c>
      <c r="G15" s="92"/>
      <c r="H15" s="92">
        <v>14</v>
      </c>
      <c r="I15" s="92">
        <v>13</v>
      </c>
      <c r="J15" s="92">
        <v>3</v>
      </c>
      <c r="K15" s="91"/>
      <c r="L15" s="101">
        <f>E15-F15</f>
        <v>1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20</v>
      </c>
      <c r="F16" s="92">
        <v>13</v>
      </c>
      <c r="G16" s="92"/>
      <c r="H16" s="92">
        <v>12</v>
      </c>
      <c r="I16" s="92">
        <v>7</v>
      </c>
      <c r="J16" s="92">
        <v>8</v>
      </c>
      <c r="K16" s="91"/>
      <c r="L16" s="101">
        <f>E16-F16</f>
        <v>7</v>
      </c>
    </row>
    <row r="17" spans="1:12" ht="26.25" customHeight="1">
      <c r="A17" s="163"/>
      <c r="B17" s="153" t="s">
        <v>136</v>
      </c>
      <c r="C17" s="154"/>
      <c r="D17" s="43">
        <v>12</v>
      </c>
      <c r="E17" s="92">
        <v>1</v>
      </c>
      <c r="F17" s="92">
        <v>1</v>
      </c>
      <c r="G17" s="92"/>
      <c r="H17" s="92">
        <v>1</v>
      </c>
      <c r="I17" s="92">
        <v>1</v>
      </c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>
        <v>1</v>
      </c>
      <c r="F19" s="91">
        <v>1</v>
      </c>
      <c r="G19" s="91"/>
      <c r="H19" s="91">
        <v>1</v>
      </c>
      <c r="I19" s="91">
        <v>1</v>
      </c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26</v>
      </c>
      <c r="F22" s="91">
        <v>18</v>
      </c>
      <c r="G22" s="91"/>
      <c r="H22" s="91">
        <v>15</v>
      </c>
      <c r="I22" s="91">
        <v>9</v>
      </c>
      <c r="J22" s="91">
        <v>11</v>
      </c>
      <c r="K22" s="91"/>
      <c r="L22" s="101">
        <f>E22-F22</f>
        <v>8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46</v>
      </c>
      <c r="F23" s="91">
        <v>45</v>
      </c>
      <c r="G23" s="91"/>
      <c r="H23" s="91">
        <v>41</v>
      </c>
      <c r="I23" s="91">
        <v>40</v>
      </c>
      <c r="J23" s="91">
        <v>5</v>
      </c>
      <c r="K23" s="91"/>
      <c r="L23" s="101">
        <f>E23-F23</f>
        <v>1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371</v>
      </c>
      <c r="F25" s="91">
        <v>353</v>
      </c>
      <c r="G25" s="91"/>
      <c r="H25" s="91">
        <v>320</v>
      </c>
      <c r="I25" s="91">
        <v>304</v>
      </c>
      <c r="J25" s="91">
        <v>51</v>
      </c>
      <c r="K25" s="91"/>
      <c r="L25" s="101">
        <f>E25-F25</f>
        <v>18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465</v>
      </c>
      <c r="F26" s="91">
        <v>311</v>
      </c>
      <c r="G26" s="91">
        <v>5</v>
      </c>
      <c r="H26" s="91">
        <v>284</v>
      </c>
      <c r="I26" s="91">
        <v>237</v>
      </c>
      <c r="J26" s="91">
        <v>181</v>
      </c>
      <c r="K26" s="91">
        <v>28</v>
      </c>
      <c r="L26" s="101">
        <f>E26-F26</f>
        <v>154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27</v>
      </c>
      <c r="F27" s="91">
        <v>27</v>
      </c>
      <c r="G27" s="91"/>
      <c r="H27" s="91">
        <v>26</v>
      </c>
      <c r="I27" s="91">
        <v>25</v>
      </c>
      <c r="J27" s="91">
        <v>1</v>
      </c>
      <c r="K27" s="91"/>
      <c r="L27" s="101">
        <f>E27-F27</f>
        <v>0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37</v>
      </c>
      <c r="F28" s="91">
        <v>25</v>
      </c>
      <c r="G28" s="91"/>
      <c r="H28" s="91">
        <v>29</v>
      </c>
      <c r="I28" s="91">
        <v>25</v>
      </c>
      <c r="J28" s="91">
        <v>8</v>
      </c>
      <c r="K28" s="91"/>
      <c r="L28" s="101">
        <f>E28-F28</f>
        <v>12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5</v>
      </c>
      <c r="F29" s="91">
        <v>5</v>
      </c>
      <c r="G29" s="91"/>
      <c r="H29" s="91">
        <v>5</v>
      </c>
      <c r="I29" s="91">
        <v>4</v>
      </c>
      <c r="J29" s="91"/>
      <c r="K29" s="91"/>
      <c r="L29" s="101">
        <f>E29-F29</f>
        <v>0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2</v>
      </c>
      <c r="F30" s="91">
        <v>1</v>
      </c>
      <c r="G30" s="91">
        <v>1</v>
      </c>
      <c r="H30" s="91">
        <v>1</v>
      </c>
      <c r="I30" s="91"/>
      <c r="J30" s="91">
        <v>1</v>
      </c>
      <c r="K30" s="91"/>
      <c r="L30" s="101">
        <f>E30-F30</f>
        <v>1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5</v>
      </c>
      <c r="F32" s="91">
        <v>4</v>
      </c>
      <c r="G32" s="91"/>
      <c r="H32" s="91">
        <v>4</v>
      </c>
      <c r="I32" s="91">
        <v>2</v>
      </c>
      <c r="J32" s="91">
        <v>1</v>
      </c>
      <c r="K32" s="91"/>
      <c r="L32" s="101">
        <f>E32-F32</f>
        <v>1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33</v>
      </c>
      <c r="F33" s="91">
        <v>32</v>
      </c>
      <c r="G33" s="91"/>
      <c r="H33" s="91">
        <v>27</v>
      </c>
      <c r="I33" s="91">
        <v>23</v>
      </c>
      <c r="J33" s="91">
        <v>6</v>
      </c>
      <c r="K33" s="91"/>
      <c r="L33" s="101">
        <f>E33-F33</f>
        <v>1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663</v>
      </c>
      <c r="F37" s="91">
        <v>491</v>
      </c>
      <c r="G37" s="91">
        <v>6</v>
      </c>
      <c r="H37" s="91">
        <v>409</v>
      </c>
      <c r="I37" s="91">
        <v>332</v>
      </c>
      <c r="J37" s="91">
        <v>254</v>
      </c>
      <c r="K37" s="91">
        <v>28</v>
      </c>
      <c r="L37" s="101">
        <f>E37-F37</f>
        <v>172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272</v>
      </c>
      <c r="F38" s="91">
        <v>253</v>
      </c>
      <c r="G38" s="91"/>
      <c r="H38" s="91">
        <v>224</v>
      </c>
      <c r="I38" s="91" t="s">
        <v>180</v>
      </c>
      <c r="J38" s="91">
        <v>48</v>
      </c>
      <c r="K38" s="91"/>
      <c r="L38" s="101">
        <f>E38-F38</f>
        <v>19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4</v>
      </c>
      <c r="F39" s="91">
        <v>4</v>
      </c>
      <c r="G39" s="91"/>
      <c r="H39" s="91">
        <v>3</v>
      </c>
      <c r="I39" s="91" t="s">
        <v>180</v>
      </c>
      <c r="J39" s="91">
        <v>1</v>
      </c>
      <c r="K39" s="91"/>
      <c r="L39" s="101">
        <f>E39-F39</f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3</v>
      </c>
      <c r="F40" s="91">
        <v>2</v>
      </c>
      <c r="G40" s="91"/>
      <c r="H40" s="91">
        <v>3</v>
      </c>
      <c r="I40" s="91">
        <v>3</v>
      </c>
      <c r="J40" s="91"/>
      <c r="K40" s="91"/>
      <c r="L40" s="101">
        <f>E40-F40</f>
        <v>1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275</v>
      </c>
      <c r="F41" s="91">
        <f aca="true" t="shared" si="0" ref="F41:K41">F38+F40</f>
        <v>255</v>
      </c>
      <c r="G41" s="91">
        <f t="shared" si="0"/>
        <v>0</v>
      </c>
      <c r="H41" s="91">
        <f t="shared" si="0"/>
        <v>227</v>
      </c>
      <c r="I41" s="91">
        <f>I40</f>
        <v>3</v>
      </c>
      <c r="J41" s="91">
        <f t="shared" si="0"/>
        <v>48</v>
      </c>
      <c r="K41" s="91">
        <f t="shared" si="0"/>
        <v>0</v>
      </c>
      <c r="L41" s="101">
        <f>E41-F41</f>
        <v>20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1418</v>
      </c>
      <c r="F42" s="91">
        <f aca="true" t="shared" si="1" ref="F42:K42">F14+F22+F37+F41</f>
        <v>1157</v>
      </c>
      <c r="G42" s="91">
        <f t="shared" si="1"/>
        <v>7</v>
      </c>
      <c r="H42" s="91">
        <f t="shared" si="1"/>
        <v>1016</v>
      </c>
      <c r="I42" s="91">
        <f t="shared" si="1"/>
        <v>657</v>
      </c>
      <c r="J42" s="91">
        <f t="shared" si="1"/>
        <v>402</v>
      </c>
      <c r="K42" s="91">
        <f t="shared" si="1"/>
        <v>53</v>
      </c>
      <c r="L42" s="101">
        <f>E42-F42</f>
        <v>261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&amp;L24DD8774&amp;CФорма № 1-мзс, Підрозділ: Галицький районний суд Івано-Франківської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5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3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69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7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4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11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14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5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>
        <v>3</v>
      </c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>
        <v>3</v>
      </c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3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58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/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/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2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40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1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30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10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8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4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4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3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>
        <v>3</v>
      </c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>
        <v>1</v>
      </c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>
        <v>2</v>
      </c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/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/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24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24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>
        <v>3</v>
      </c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21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/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7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2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1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&amp;L24DD8774&amp;CФорма № 1-мзс, Підрозділ: Галицький районний суд Івано-Франківської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41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32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6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9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/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/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/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/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/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3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87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4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2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/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/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4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1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24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2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/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8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>
        <v>1</v>
      </c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114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466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197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>
        <v>1</v>
      </c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12499838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2773281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4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3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69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9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319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811251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104569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5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345</v>
      </c>
      <c r="F58" s="96">
        <v>18</v>
      </c>
      <c r="G58" s="96">
        <v>1</v>
      </c>
      <c r="H58" s="96">
        <v>1</v>
      </c>
      <c r="I58" s="96"/>
    </row>
    <row r="59" spans="1:9" ht="13.5" customHeight="1">
      <c r="A59" s="261" t="s">
        <v>31</v>
      </c>
      <c r="B59" s="261"/>
      <c r="C59" s="261"/>
      <c r="D59" s="261"/>
      <c r="E59" s="96">
        <v>10</v>
      </c>
      <c r="F59" s="96">
        <v>5</v>
      </c>
      <c r="G59" s="96"/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311</v>
      </c>
      <c r="F60" s="96">
        <v>86</v>
      </c>
      <c r="G60" s="96">
        <v>6</v>
      </c>
      <c r="H60" s="96">
        <v>4</v>
      </c>
      <c r="I60" s="96">
        <v>2</v>
      </c>
    </row>
    <row r="61" spans="1:9" ht="13.5" customHeight="1">
      <c r="A61" s="193" t="s">
        <v>115</v>
      </c>
      <c r="B61" s="193"/>
      <c r="C61" s="193"/>
      <c r="D61" s="193"/>
      <c r="E61" s="96">
        <v>227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&amp;L24DD8774&amp;CФорма № 1-мзс, Підрозділ: Галицький районний суд Івано-Франківської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0.1318407960199005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0.2808988764044944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0.11023622047244094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0.878133102852204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338.6666666666667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472.6666666666667</v>
      </c>
    </row>
    <row r="11" spans="1:4" ht="16.5" customHeight="1">
      <c r="A11" s="216" t="s">
        <v>65</v>
      </c>
      <c r="B11" s="218"/>
      <c r="C11" s="14">
        <v>9</v>
      </c>
      <c r="D11" s="94">
        <v>44</v>
      </c>
    </row>
    <row r="12" spans="1:4" ht="16.5" customHeight="1">
      <c r="A12" s="303" t="s">
        <v>110</v>
      </c>
      <c r="B12" s="303"/>
      <c r="C12" s="14">
        <v>10</v>
      </c>
      <c r="D12" s="94">
        <v>17</v>
      </c>
    </row>
    <row r="13" spans="1:4" ht="16.5" customHeight="1">
      <c r="A13" s="303" t="s">
        <v>31</v>
      </c>
      <c r="B13" s="303"/>
      <c r="C13" s="14">
        <v>11</v>
      </c>
      <c r="D13" s="94">
        <v>73</v>
      </c>
    </row>
    <row r="14" spans="1:4" ht="16.5" customHeight="1">
      <c r="A14" s="303" t="s">
        <v>111</v>
      </c>
      <c r="B14" s="303"/>
      <c r="C14" s="14">
        <v>12</v>
      </c>
      <c r="D14" s="94">
        <v>81</v>
      </c>
    </row>
    <row r="15" spans="1:4" ht="16.5" customHeight="1">
      <c r="A15" s="303" t="s">
        <v>115</v>
      </c>
      <c r="B15" s="303"/>
      <c r="C15" s="14">
        <v>13</v>
      </c>
      <c r="D15" s="94">
        <v>17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 t="s">
        <v>198</v>
      </c>
      <c r="D24" s="306"/>
    </row>
    <row r="25" spans="1:4" ht="12.75">
      <c r="A25" s="68" t="s">
        <v>108</v>
      </c>
      <c r="B25" s="89"/>
      <c r="C25" s="306" t="s">
        <v>199</v>
      </c>
      <c r="D25" s="306"/>
    </row>
    <row r="26" ht="15.75" customHeight="1"/>
    <row r="27" spans="3:4" ht="12.75" customHeight="1">
      <c r="C27" s="302" t="s">
        <v>200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&amp;L24DD8774&amp;CФорма № 1-мзс, Підрозділ: Галицький районний суд Івано-Франківської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2018-03-16T13:51:01Z</cp:lastPrinted>
  <dcterms:created xsi:type="dcterms:W3CDTF">2004-04-20T14:33:35Z</dcterms:created>
  <dcterms:modified xsi:type="dcterms:W3CDTF">2018-07-09T07:17:06Z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1-мзс_00341_2.2018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24DD8774</vt:lpwstr>
  </property>
  <property fmtid="{D5CDD505-2E9C-101B-9397-08002B2CF9AE}" pid="9" name="Підрозділ">
    <vt:lpwstr>Галицький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